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605" windowHeight="11460" activeTab="1"/>
  </bookViews>
  <sheets>
    <sheet name="Приложение 4" sheetId="1" r:id="rId1"/>
    <sheet name="Приложение 3" sheetId="2" r:id="rId2"/>
  </sheets>
  <definedNames>
    <definedName name="_Toc413145922" localSheetId="1">'Приложение 3'!$C$127</definedName>
    <definedName name="_Toc479237953" localSheetId="1">'Приложение 3'!#REF!</definedName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3'!$B$1:$AB$122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<sst xmlns="http://schemas.openxmlformats.org/spreadsheetml/2006/main" count="399" uniqueCount="184">
  <si>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</si>
  <si>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</si>
  <si>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</si>
  <si>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</si>
  <si>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</si>
  <si>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</si>
  <si>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</si>
  <si>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</si>
  <si>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</si>
  <si>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</si>
  <si>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</si>
  <si>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</si>
  <si>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</si>
  <si>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</si>
  <si>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</si>
  <si>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</si>
  <si>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</si>
  <si>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</si>
  <si>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</si>
  <si>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</si>
  <si>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</si>
  <si>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</si>
  <si>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</si>
  <si>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</si>
  <si>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</si>
  <si>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</si>
  <si>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</si>
  <si>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</si>
  <si>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</si>
  <si>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</si>
  <si>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</si>
  <si>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</si>
  <si>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</si>
  <si>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</si>
  <si>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</si>
  <si>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</si>
  <si>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</si>
  <si>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</si>
  <si>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</si>
  <si>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</si>
  <si>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</si>
  <si>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</si>
  <si>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</si>
  <si>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</si>
  <si>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</si>
  <si>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</si>
  <si>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</si>
  <si>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</si>
  <si>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</si>
  <si>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</si>
  <si>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</si>
  <si>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</si>
  <si>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</si>
  <si>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</si>
  <si>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</si>
  <si>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</si>
  <si>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</si>
  <si>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</si>
  <si>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</si>
  <si>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</si>
  <si>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</si>
  <si>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</si>
  <si>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</si>
  <si>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</si>
  <si>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</si>
  <si>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</si>
  <si>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</si>
  <si>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</si>
  <si>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</si>
  <si>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</si>
  <si>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</si>
  <si>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</si>
  <si>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</si>
  <si>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</si>
  <si>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</si>
  <si>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</si>
  <si>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</si>
  <si>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</si>
  <si>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</si>
  <si>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</si>
  <si>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</si>
  <si>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</si>
  <si>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</si>
  <si>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</si>
  <si>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</si>
  <si>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</si>
  <si>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шт</t>
  </si>
  <si>
    <t>Показатель цели программы  1  "Удовлетворенность населения жилищно-коммунальными услугами"</t>
  </si>
  <si>
    <t>Показатель цели программы  2   "Уровень износа коммунальной инфраструктуры"</t>
  </si>
  <si>
    <t>финансирование из бюджета Максатихинского района</t>
  </si>
  <si>
    <t>финансирование из бюджета области</t>
  </si>
  <si>
    <r>
      <t>Мероприятие1 "</t>
    </r>
    <r>
      <rPr>
        <sz val="9"/>
        <rFont val="Times New Roman"/>
        <family val="1"/>
      </rPr>
      <t>Проведение изысканий для подбора земельного участка под новое кладбище"</t>
    </r>
  </si>
  <si>
    <t>Задача 2 подпрограммы 2"Проведение работ по благоустройству нового кладбища"</t>
  </si>
  <si>
    <r>
      <t xml:space="preserve">Мероприятие 1 </t>
    </r>
    <r>
      <rPr>
        <sz val="9"/>
        <rFont val="Times New Roman"/>
        <family val="1"/>
      </rPr>
      <t>"Дорожная планировка территории кладбища"</t>
    </r>
  </si>
  <si>
    <r>
      <t xml:space="preserve">Мероприятие 2 </t>
    </r>
    <r>
      <rPr>
        <sz val="9"/>
        <rFont val="Times New Roman"/>
        <family val="1"/>
      </rPr>
      <t>"Планировка участков для индивидуальных захоронений"</t>
    </r>
  </si>
  <si>
    <t>Задача 1  подпрограммы 2 "Подготовка документации и строительно-монтажные работы по строительству нового кладбища"</t>
  </si>
  <si>
    <t>Подпрограмма  2 "Строительство нового межпоселенческого кладбища"</t>
  </si>
  <si>
    <t>Подпрограмма  3 " Создание условий для благоустройства территории муниципального образования"</t>
  </si>
  <si>
    <t xml:space="preserve">Задача 1 "Реализация региональной программы по приобретению и установке детских игровых комплексов"; </t>
  </si>
  <si>
    <t>да/нет</t>
  </si>
  <si>
    <t>да</t>
  </si>
  <si>
    <t>Показатель1 "Количество установленных  детских комплексов"</t>
  </si>
  <si>
    <t>Административное мероприятие"Определение земельного участка, предназначенного для установки игрового комплекса"</t>
  </si>
  <si>
    <t>Мероприятие 1 "Средства на приобретение и установку детских игровых комплексов"</t>
  </si>
  <si>
    <t>Задача 2 "Благоустройство территории, предназначенной для установки детских игровых комплексов"</t>
  </si>
  <si>
    <t>Административное мероприятие 1"Повышение уровня благоустройства территорий и мест массового отдыха детей"</t>
  </si>
  <si>
    <t>Мероприятие 1"Поддержка в надлежащем состоянии детских игровых комплексов"</t>
  </si>
  <si>
    <r>
      <t>Административное мероприятие 1 "</t>
    </r>
    <r>
      <rPr>
        <sz val="9"/>
        <rFont val="Times New Roman"/>
        <family val="1"/>
      </rPr>
      <t>Проведение работ по выбору и оформлению земельных участков под новое кладбищев т.ч. реализация мероприятий по приобретению ЗУ в муниципальную собственность в случае подбора земельного участка, находящегося в частной собственности"</t>
    </r>
  </si>
  <si>
    <t>Меропритияе 2 "Средства на реализацию мероприятий по обращениям, поступающим к депутатам Законодательного Собрания Тверской области"</t>
  </si>
  <si>
    <t>Административное мероприятие 1 " Поддержка в надлежащем состоянии мест для привлечения туризма"</t>
  </si>
  <si>
    <t>Мероприятие "Средства на приобретение и установку детских игровых комплексов за счет средств местного бюджета</t>
  </si>
  <si>
    <t>в т.ч. Сельские территории</t>
  </si>
  <si>
    <t>в т.ч. Поселок</t>
  </si>
  <si>
    <t>Задача 4 "Обеспечение санитарного состояния и благоустройства территории округа"</t>
  </si>
  <si>
    <t>Задача 5 "Проект поддержки местных инициатив"</t>
  </si>
  <si>
    <t xml:space="preserve">финансирование из местного бюджета </t>
  </si>
  <si>
    <t>Подпрограмма  4 "Развитие системы газоснабжения Максатихинского муниципального округа"</t>
  </si>
  <si>
    <r>
      <t>Мероприятие 1</t>
    </r>
    <r>
      <rPr>
        <sz val="9"/>
        <color indexed="8"/>
        <rFont val="Times New Roman"/>
        <family val="1"/>
      </rPr>
      <t xml:space="preserve"> "Средства на развитие системы газоснабжения населенных пунктов Тверской области в рамках софинансирования с областным бюджетом"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</si>
  <si>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 "Расходы на реализацию программ по поддержке местных инициатив за счет средств местного бюджета, поступлений от юридических лиц и вкладов граждан (п. Малышево)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</si>
  <si>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1 "Уличное освещение"</t>
    </r>
  </si>
  <si>
    <r>
      <rPr>
        <b/>
        <sz val="9"/>
        <rFont val="Times New Roman"/>
        <family val="1"/>
      </rPr>
      <t>Мероприятие 2</t>
    </r>
    <r>
      <rPr>
        <sz val="9"/>
        <rFont val="Times New Roman"/>
        <family val="1"/>
      </rPr>
      <t xml:space="preserve"> "Средства областного бюджета на содействие развитию малого и среднего  предпринимательства в сфере туризма"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</si>
  <si>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 " Средства местного бюджета  в целях софинансирования расходов с областным бюджетом на содействие развитию малого и среднего предпринимательства в сфере туризма"</t>
    </r>
  </si>
  <si>
    <t>Показатель 1 "Уровень газификации природным газом пгт Максатиха"</t>
  </si>
  <si>
    <r>
      <t xml:space="preserve">Мероприятие 2 </t>
    </r>
    <r>
      <rPr>
        <sz val="9"/>
        <rFont val="Times New Roman"/>
        <family val="1"/>
      </rPr>
      <t>" Средства местным бюджетам на развитие системы газоснабжения населенных пунктов Тверской области"</t>
    </r>
  </si>
  <si>
    <t>Задача 1  подпрограммы 4 "Создание условий для надежного обеспечения природным газом потребителей Максатихинского муниципального округа"</t>
  </si>
  <si>
    <t>Задача 2  подпрограммы 4 "Обеспечение природным газом населения, объектов жилищно-коммунального хозяйства, иных организаций  пгт Максатиха"</t>
  </si>
  <si>
    <r>
      <t xml:space="preserve">Мероприятие 1 </t>
    </r>
    <r>
      <rPr>
        <sz val="9"/>
        <rFont val="Times New Roman"/>
        <family val="1"/>
      </rPr>
      <t>"Предоставление технической возможности для подключения к газораспределительным сетям"</t>
    </r>
  </si>
  <si>
    <r>
      <rPr>
        <b/>
        <sz val="9"/>
        <rFont val="Times New Roman"/>
        <family val="1"/>
      </rPr>
      <t xml:space="preserve">Мероприятие 2 </t>
    </r>
    <r>
      <rPr>
        <sz val="9"/>
        <rFont val="Times New Roman"/>
        <family val="1"/>
      </rPr>
      <t>"Расходы по технической эксплуатации газопровода"</t>
    </r>
  </si>
  <si>
    <t>Подпрограмма 5"Формирование современной городской среды городского поселения поселок Максатиха"</t>
  </si>
  <si>
    <t>Финансирование из областного бюджета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</si>
  <si>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</si>
  <si>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</si>
  <si>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</si>
  <si>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</si>
  <si>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</si>
  <si>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</si>
  <si>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</si>
  <si>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</si>
  <si>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</si>
  <si>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"Средства местного бюджета на формирование современной городской среды"</t>
  </si>
  <si>
    <t>Мероприятие " Средства на реализацию работ по формированию комфортной городской среды, за исключением софинансирования расходов с другими бюджетами"</t>
  </si>
  <si>
    <t xml:space="preserve">Финансирование из местного бюджета </t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</si>
  <si>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 Средства на содержание и ремонт  объектов теплоснабжения за счет средств местного бюджета"</t>
    </r>
  </si>
  <si>
    <r>
      <t xml:space="preserve">Мероприятие 2 " </t>
    </r>
    <r>
      <rPr>
        <sz val="9"/>
        <rFont val="Times New Roman"/>
        <family val="1"/>
      </rPr>
      <t>Средства на содержание и ремонт  объектов водоснабжения за счет средств местного бюджета"</t>
    </r>
  </si>
  <si>
    <t xml:space="preserve">Административное мероприятие </t>
  </si>
  <si>
    <r>
      <t>Административное мероприятие</t>
    </r>
    <r>
      <rPr>
        <sz val="9"/>
        <color indexed="8"/>
        <rFont val="Times New Roman"/>
        <family val="1"/>
      </rPr>
      <t xml:space="preserve"> " Предпроектные работы по строительству блочно-модульных газовых котельных"</t>
    </r>
  </si>
  <si>
    <t xml:space="preserve">к муниципальной программе « Жилищно-коммунальное хозяйство и энергетика Максатихинского муниципального округа  на 2023-2028 годы» </t>
  </si>
  <si>
    <t xml:space="preserve">                                                                                                                        «Жилищно-коммунальное хозяйство и энергетика  Максатихинского муниципального округа на 2023 - 2028 годы»</t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</si>
  <si>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муниципального округа</t>
  </si>
  <si>
    <t>Подпрограмма  1 "Повышение надежности и эффективности функционирования объектов коммунального хозяйства Максатихинского муниципального округа Тверской области"</t>
  </si>
  <si>
    <t>Задача  2 подпрограммы 1  "Обеспечение надежности функционирования объектов коммунальной инфраструктуры"</t>
  </si>
  <si>
    <t>S</t>
  </si>
  <si>
    <t>F</t>
  </si>
  <si>
    <t xml:space="preserve">Цель программы   - "Повышение качества и надежности жилищно-коммунальных услуг и условий проживания граждан на территории Максатихинского муниципального округа Тверской области"
</t>
  </si>
  <si>
    <t>Показатель цели программы 3 " Уровень газификации Максатихинского муниципального округа Тверской области"</t>
  </si>
  <si>
    <t>финансирование из местного бюджета</t>
  </si>
  <si>
    <r>
      <t xml:space="preserve">Мероприятие 2 </t>
    </r>
    <r>
      <rPr>
        <sz val="9"/>
        <rFont val="Times New Roman"/>
        <family val="1"/>
      </rPr>
      <t>"Проведение строительно-монтажных  работ по строительству нового кладбища на территории Максатихинского муниципального округа"</t>
    </r>
  </si>
  <si>
    <t>Задача 3 "Благоустройство территорий  в целях развития сферы туризма на территории Максатихинского муниципального округа"</t>
  </si>
  <si>
    <t>Мероприятие 2 "Расходы по прочему благоустройству</t>
  </si>
  <si>
    <t>Показатель "Снижение общего количества обращений граждан в сфере коммунальных услуг"</t>
  </si>
  <si>
    <t>Показатель 1 "Поддержка в надлежащем состоянии объектов ППМИ"</t>
  </si>
  <si>
    <r>
      <rPr>
        <b/>
        <sz val="9"/>
        <rFont val="Times New Roman"/>
        <family val="1"/>
      </rPr>
      <t>Административное  мероприятие 1</t>
    </r>
    <r>
      <rPr>
        <sz val="9"/>
        <rFont val="Times New Roman"/>
        <family val="1"/>
      </rPr>
      <t xml:space="preserve"> "Проведение работ по выбору и оформлению земельных участков под объекты ППМИ"</t>
    </r>
  </si>
  <si>
    <t>Показатель 1 Снижение общего количества обращений граждан в сфере  коммунальных услуг</t>
  </si>
  <si>
    <t>Задача 1  подпрограммы 1 "Создание условий для йстойчивого функционирования и развития теплоэнергетического комплекса"</t>
  </si>
  <si>
    <t>Меропритяие 1 "Расходы местного бюджета на проектно-изысктельные работы, государственные экспертизы, строительный контроль социально-значимых объектов теплоэнергетического комплекса Максатихинского муниципального округа"</t>
  </si>
  <si>
    <t>Мероприятие 2 "Расходы местного бюджета на модернизацию объектов теплоэнергетических комплексов муниципальных образований Тверской области"</t>
  </si>
  <si>
    <t>Административное мероприятие "Осуществление публикаций в средствах массовой информации о ходе реализации задачи"</t>
  </si>
  <si>
    <r>
      <t>Мероприятие "</t>
    </r>
    <r>
      <rPr>
        <sz val="9"/>
        <color indexed="8"/>
        <rFont val="Times New Roman"/>
        <family val="1"/>
      </rPr>
      <t>Средства местным бюджетам на развитие системы газоснабжения населенных пунктов Тверской области"</t>
    </r>
  </si>
  <si>
    <t>финансирование из областного бюжета</t>
  </si>
  <si>
    <r>
      <rPr>
        <b/>
        <sz val="9"/>
        <rFont val="Times New Roman"/>
        <family val="1"/>
      </rPr>
      <t>Мероприятие</t>
    </r>
    <r>
      <rPr>
        <sz val="9"/>
        <rFont val="Times New Roman"/>
        <family val="1"/>
      </rPr>
      <t xml:space="preserve"> "Средства местным  бюджетам на реализацию программ по поддержке местных инициатив Тверской области</t>
    </r>
  </si>
  <si>
    <r>
      <t>Мероприятие "</t>
    </r>
    <r>
      <rPr>
        <sz val="9"/>
        <rFont val="Times New Roman"/>
        <family val="1"/>
      </rPr>
      <t>Предоставление субсидий организациям коммунального комплекса, оказывающим услуги на территории Максатихинского муниципального округа"</t>
    </r>
  </si>
  <si>
    <t>Показатель 1 "Количество объектов ЖКХ и иных организаций, подключенных к газу"</t>
  </si>
  <si>
    <t>Показатель "Снижение общего количества обращений граждан в сфере теплоснабжения"</t>
  </si>
  <si>
    <t>Показатель "Количество благоустроенных территорий"</t>
  </si>
  <si>
    <t>Показатель "Отвод земельных участков под новое кладбище"</t>
  </si>
  <si>
    <t>Показатель "Повышение уровня благоустройства""</t>
  </si>
  <si>
    <t>Подпрограмма 6 " Переселение граждан из многоквартирных домов, признанных аварийными и подлежащими сносу"</t>
  </si>
  <si>
    <t>Задача 1 " Создание условий для обеспечения застройки территориий благоустроенными жилыми помещениями, объектами социального и коммунально-бытового назначения и инженерной инфрастрктуры"</t>
  </si>
  <si>
    <t>Мероприятие 1" Средства на создание условий для обеспечения доступным и комфортным жильем граждан"</t>
  </si>
  <si>
    <t>Показатель "Количество освобожденных земельных участков для новой застройки"</t>
  </si>
  <si>
    <t>Мероприятие 2  «Создание условий для застройки территории поселка»,</t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</si>
  <si>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" Средства местным бюджетам на реализацию мероприятий по обращениям, поступающим к депутатм Законодательного собрания Тверской области, в рамках реализации программ поддержки местных инициатив"</t>
    </r>
  </si>
  <si>
    <r>
      <rPr>
        <b/>
        <sz val="9"/>
        <rFont val="Times New Roman"/>
        <family val="1"/>
      </rPr>
      <t>Мероприятие</t>
    </r>
    <r>
      <rPr>
        <sz val="9"/>
        <rFont val="Times New Roman"/>
        <family val="1"/>
      </rPr>
      <t xml:space="preserve"> "Средства на содержание и  ремонт объектов водоотведения за счет средств местного бюджета</t>
    </r>
  </si>
  <si>
    <r>
      <t xml:space="preserve">Меропритяие  </t>
    </r>
    <r>
      <rPr>
        <sz val="9"/>
        <color indexed="8"/>
        <rFont val="Times New Roman"/>
        <family val="1"/>
      </rPr>
      <t>"Средства на проведение работ по модернизации систем коммунальной инфраструктуры, в рамках софинансирования с областным бюджетом"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</si>
</sst>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left" vertical="top" wrapText="1"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="75" zoomScaleNormal="70" zoomScaleSheetLayoutView="75" zoomScalePageLayoutView="0" workbookViewId="0" topLeftCell="R34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58" t="s">
        <v>71</v>
      </c>
      <c r="AD1" s="58"/>
    </row>
    <row r="2" spans="29:30" ht="162" customHeight="1">
      <c r="AC2" s="62" t="s">
        <v>75</v>
      </c>
      <c r="AD2" s="62"/>
    </row>
    <row r="3" spans="1:30" ht="18.75">
      <c r="A3" s="7"/>
      <c r="B3" s="7"/>
      <c r="C3" s="61" t="s">
        <v>55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18.75">
      <c r="A4" s="7"/>
      <c r="B4" s="7"/>
      <c r="C4" s="61" t="s">
        <v>74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18.75">
      <c r="A5" s="7"/>
      <c r="B5" s="7"/>
      <c r="C5" s="61" t="s">
        <v>70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ht="18.75">
      <c r="A6" s="7"/>
      <c r="B6" s="7"/>
      <c r="C6" s="59" t="s">
        <v>54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ht="18.75">
      <c r="A7" s="7"/>
      <c r="B7" s="7"/>
      <c r="C7" s="60" t="s">
        <v>69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18.75">
      <c r="A8" s="7"/>
      <c r="B8" s="7"/>
      <c r="C8" s="61" t="s">
        <v>56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ht="18.75">
      <c r="A9" s="7"/>
      <c r="B9" s="7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ht="19.5">
      <c r="A10" s="7"/>
      <c r="B10" s="7"/>
      <c r="C10" s="48" t="s">
        <v>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59" s="1" customFormat="1" ht="15.75" customHeight="1">
      <c r="A11" s="7"/>
      <c r="B11" s="7"/>
      <c r="C11" s="53" t="s">
        <v>57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7"/>
      <c r="B12" s="7"/>
      <c r="C12" s="54" t="s">
        <v>58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47" t="s">
        <v>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23</v>
      </c>
      <c r="P13" s="47"/>
      <c r="Q13" s="47"/>
      <c r="R13" s="47"/>
      <c r="S13" s="47"/>
      <c r="T13" s="47"/>
      <c r="U13" s="47"/>
      <c r="V13" s="47"/>
      <c r="W13" s="47"/>
      <c r="X13" s="47"/>
      <c r="Y13" s="47" t="s">
        <v>25</v>
      </c>
      <c r="Z13" s="55" t="s">
        <v>0</v>
      </c>
      <c r="AA13" s="49" t="s">
        <v>53</v>
      </c>
      <c r="AB13" s="49"/>
      <c r="AC13" s="49"/>
      <c r="AD13" s="4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47" t="s">
        <v>34</v>
      </c>
      <c r="B14" s="47"/>
      <c r="C14" s="47"/>
      <c r="D14" s="47" t="s">
        <v>35</v>
      </c>
      <c r="E14" s="47"/>
      <c r="F14" s="47" t="s">
        <v>36</v>
      </c>
      <c r="G14" s="47"/>
      <c r="H14" s="47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50"/>
      <c r="Z14" s="56"/>
      <c r="AA14" s="49" t="s">
        <v>52</v>
      </c>
      <c r="AB14" s="49" t="s">
        <v>51</v>
      </c>
      <c r="AC14" s="49" t="s">
        <v>50</v>
      </c>
      <c r="AD14" s="49" t="s">
        <v>49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50"/>
      <c r="Z15" s="56"/>
      <c r="AA15" s="49"/>
      <c r="AB15" s="49"/>
      <c r="AC15" s="49"/>
      <c r="AD15" s="4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50"/>
      <c r="Z16" s="57"/>
      <c r="AA16" s="49"/>
      <c r="AB16" s="49"/>
      <c r="AC16" s="49"/>
      <c r="AD16" s="4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10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48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2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76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2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77</v>
      </c>
      <c r="Z21" s="23" t="s">
        <v>79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4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78</v>
      </c>
      <c r="Z22" s="23" t="s">
        <v>79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80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81</v>
      </c>
      <c r="Z24" s="23"/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36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82</v>
      </c>
      <c r="Z25" s="23" t="s">
        <v>79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2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83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2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84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85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5" t="s">
        <v>39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18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11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4" t="s">
        <v>19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20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15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17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18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2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5" t="s">
        <v>27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47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38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17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4" t="s">
        <v>21</v>
      </c>
      <c r="Z42" s="23" t="s">
        <v>9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46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12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16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22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2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28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29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2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5" t="s">
        <v>30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29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13</v>
      </c>
      <c r="Z51" s="23" t="s">
        <v>9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16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4" t="s">
        <v>22</v>
      </c>
      <c r="Z53" s="23" t="s">
        <v>9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2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31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29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2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5" t="s">
        <v>32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29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37</v>
      </c>
      <c r="Z58" s="23" t="s">
        <v>9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14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45</v>
      </c>
      <c r="Z60" s="23" t="s">
        <v>9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5" t="s">
        <v>65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2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66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2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67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2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4" t="s">
        <v>68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5"/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5"/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35"/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33"/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5:59" s="15" customFormat="1" ht="12.75">
      <c r="Y69" s="33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25:59" s="15" customFormat="1" ht="12.75">
      <c r="Y70" s="33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4" t="s">
        <v>64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3"/>
      <c r="Z71" s="35"/>
      <c r="AA71" s="35"/>
      <c r="AB71" s="35"/>
      <c r="AC71" s="35"/>
      <c r="AD71" s="35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3" t="s">
        <v>59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18"/>
      <c r="Z72" s="33"/>
      <c r="AA72" s="33"/>
      <c r="AB72" s="33"/>
      <c r="AC72" s="51"/>
      <c r="AD72" s="52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3" t="s">
        <v>60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8"/>
      <c r="Z73" s="33"/>
      <c r="AA73" s="33"/>
      <c r="AB73" s="33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3" t="s">
        <v>61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12"/>
      <c r="Z74" s="33"/>
      <c r="AA74" s="33"/>
      <c r="AB74" s="33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 customHeight="1">
      <c r="J75" s="33"/>
      <c r="K75" s="33" t="s">
        <v>44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"/>
      <c r="Z75" s="33"/>
      <c r="AA75" s="33"/>
      <c r="AB75" s="33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18" t="s">
        <v>62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"/>
      <c r="AB76" s="46" t="s">
        <v>43</v>
      </c>
      <c r="AC76" s="46"/>
      <c r="AD76" s="4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45" t="s">
        <v>42</v>
      </c>
      <c r="K77" s="45"/>
      <c r="L77" s="45"/>
      <c r="M77" s="45"/>
      <c r="N77" s="45"/>
      <c r="O77" s="45"/>
      <c r="P77" s="45"/>
      <c r="Q77" s="45"/>
      <c r="R77" s="18"/>
      <c r="S77" s="18"/>
      <c r="T77" s="18"/>
      <c r="U77" s="18"/>
      <c r="V77" s="18"/>
      <c r="W77" s="18"/>
      <c r="X77" s="18"/>
      <c r="Y77" s="1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5:59" s="12" customFormat="1" ht="23.25">
      <c r="Y78" s="1"/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5:59" s="1" customFormat="1" ht="15">
      <c r="Y80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5:59" s="1" customFormat="1" ht="15">
      <c r="Y8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25:59" s="1" customFormat="1" ht="15">
      <c r="Y8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25:59" s="1" customFormat="1" ht="15">
      <c r="Y83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29">
    <mergeCell ref="AC1:AD1"/>
    <mergeCell ref="C6:AD6"/>
    <mergeCell ref="C7:AD7"/>
    <mergeCell ref="C9:AD9"/>
    <mergeCell ref="C8:AD8"/>
    <mergeCell ref="AC2:AD2"/>
    <mergeCell ref="C4:AD4"/>
    <mergeCell ref="C5:AD5"/>
    <mergeCell ref="C3:AD3"/>
    <mergeCell ref="F14:G16"/>
    <mergeCell ref="C11:N11"/>
    <mergeCell ref="A13:N13"/>
    <mergeCell ref="C12:AD12"/>
    <mergeCell ref="A14:C16"/>
    <mergeCell ref="H14:N16"/>
    <mergeCell ref="AA13:AD13"/>
    <mergeCell ref="Z13:Z16"/>
    <mergeCell ref="AB14:AB16"/>
    <mergeCell ref="O11:AD11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C72:AD72"/>
    <mergeCell ref="D14:E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40"/>
  <sheetViews>
    <sheetView tabSelected="1" view="pageBreakPreview" zoomScaleNormal="70" zoomScaleSheetLayoutView="100" zoomScalePageLayoutView="0" workbookViewId="0" topLeftCell="A1">
      <selection activeCell="S11" sqref="S11"/>
    </sheetView>
  </sheetViews>
  <sheetFormatPr defaultColWidth="9.140625" defaultRowHeight="15"/>
  <cols>
    <col min="1" max="1" width="2.140625" style="0" customWidth="1"/>
    <col min="2" max="2" width="3.57421875" style="69" customWidth="1"/>
    <col min="3" max="3" width="5.140625" style="69" customWidth="1"/>
    <col min="4" max="7" width="4.421875" style="69" customWidth="1"/>
    <col min="8" max="8" width="5.00390625" style="69" customWidth="1"/>
    <col min="9" max="15" width="4.421875" style="69" customWidth="1"/>
    <col min="16" max="16" width="4.57421875" style="69" customWidth="1"/>
    <col min="17" max="17" width="4.8515625" style="69" customWidth="1"/>
    <col min="18" max="18" width="5.8515625" style="165" customWidth="1"/>
    <col min="19" max="19" width="72.28125" style="69" customWidth="1"/>
    <col min="20" max="20" width="19.7109375" style="69" customWidth="1"/>
    <col min="21" max="21" width="9.140625" style="69" customWidth="1"/>
    <col min="22" max="22" width="10.57421875" style="69" customWidth="1"/>
    <col min="23" max="23" width="11.421875" style="69" customWidth="1"/>
    <col min="24" max="24" width="10.28125" style="69" customWidth="1"/>
    <col min="25" max="25" width="10.8515625" style="69" customWidth="1"/>
    <col min="26" max="26" width="10.7109375" style="69" customWidth="1"/>
    <col min="27" max="28" width="11.00390625" style="69" customWidth="1"/>
    <col min="29" max="35" width="9.140625" style="69" customWidth="1"/>
    <col min="36" max="76" width="9.140625" style="1" customWidth="1"/>
  </cols>
  <sheetData>
    <row r="1" spans="2:33" ht="18.75"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64"/>
      <c r="T1" s="64"/>
      <c r="U1" s="64"/>
      <c r="V1" s="64"/>
      <c r="W1" s="64"/>
      <c r="X1" s="66" t="s">
        <v>24</v>
      </c>
      <c r="Y1" s="66"/>
      <c r="Z1" s="66"/>
      <c r="AA1" s="66"/>
      <c r="AB1" s="66"/>
      <c r="AC1" s="67"/>
      <c r="AD1" s="68"/>
      <c r="AE1" s="68"/>
      <c r="AF1" s="68"/>
      <c r="AG1" s="68"/>
    </row>
    <row r="2" spans="2:33" ht="106.5" customHeight="1"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4"/>
      <c r="T2" s="64"/>
      <c r="U2" s="64"/>
      <c r="V2" s="64"/>
      <c r="W2" s="64"/>
      <c r="X2" s="70" t="s">
        <v>146</v>
      </c>
      <c r="Y2" s="70"/>
      <c r="Z2" s="70"/>
      <c r="AA2" s="70"/>
      <c r="AB2" s="70"/>
      <c r="AC2" s="67"/>
      <c r="AD2" s="68"/>
      <c r="AE2" s="68"/>
      <c r="AF2" s="68"/>
      <c r="AG2" s="68"/>
    </row>
    <row r="3" spans="2:35" s="2" customFormat="1" ht="18.75">
      <c r="B3" s="71"/>
      <c r="C3" s="71"/>
      <c r="D3" s="72" t="s">
        <v>73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  <c r="AD3" s="74"/>
      <c r="AE3" s="74"/>
      <c r="AF3" s="74"/>
      <c r="AG3" s="75"/>
      <c r="AH3" s="75"/>
      <c r="AI3" s="76"/>
    </row>
    <row r="4" spans="1:35" s="2" customFormat="1" ht="15.75">
      <c r="A4" s="11"/>
      <c r="B4" s="77"/>
      <c r="C4" s="77"/>
      <c r="D4" s="78" t="s">
        <v>147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  <c r="AD4" s="80"/>
      <c r="AE4" s="80"/>
      <c r="AF4" s="80"/>
      <c r="AG4" s="81"/>
      <c r="AH4" s="81"/>
      <c r="AI4" s="76"/>
    </row>
    <row r="5" spans="1:35" s="2" customFormat="1" ht="18.75">
      <c r="A5" s="11"/>
      <c r="B5" s="77"/>
      <c r="C5" s="77"/>
      <c r="D5" s="82" t="s">
        <v>63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73"/>
      <c r="AD5" s="74"/>
      <c r="AE5" s="74"/>
      <c r="AF5" s="74"/>
      <c r="AG5" s="81"/>
      <c r="AH5" s="81"/>
      <c r="AI5" s="76"/>
    </row>
    <row r="6" spans="1:35" s="2" customFormat="1" ht="18.75">
      <c r="A6" s="11"/>
      <c r="B6" s="77"/>
      <c r="C6" s="77"/>
      <c r="D6" s="83" t="s">
        <v>148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73"/>
      <c r="AD6" s="74"/>
      <c r="AE6" s="74"/>
      <c r="AF6" s="74"/>
      <c r="AG6" s="81"/>
      <c r="AH6" s="81"/>
      <c r="AI6" s="76"/>
    </row>
    <row r="7" spans="1:35" s="2" customFormat="1" ht="15.75">
      <c r="A7" s="11"/>
      <c r="B7" s="77"/>
      <c r="C7" s="77"/>
      <c r="D7" s="78" t="s">
        <v>72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4"/>
      <c r="AD7" s="80"/>
      <c r="AE7" s="80"/>
      <c r="AF7" s="80"/>
      <c r="AG7" s="81"/>
      <c r="AH7" s="81"/>
      <c r="AI7" s="76"/>
    </row>
    <row r="8" spans="1:76" s="5" customFormat="1" ht="19.5">
      <c r="A8" s="9"/>
      <c r="B8" s="77"/>
      <c r="C8" s="77"/>
      <c r="D8" s="77"/>
      <c r="E8" s="77"/>
      <c r="F8" s="77"/>
      <c r="G8" s="77"/>
      <c r="H8" s="77"/>
      <c r="I8" s="77"/>
      <c r="J8" s="85" t="s">
        <v>6</v>
      </c>
      <c r="K8" s="85"/>
      <c r="L8" s="85"/>
      <c r="M8" s="85"/>
      <c r="N8" s="85"/>
      <c r="O8" s="85"/>
      <c r="P8" s="85"/>
      <c r="Q8" s="85"/>
      <c r="R8" s="86"/>
      <c r="S8" s="85"/>
      <c r="T8" s="85"/>
      <c r="U8" s="87"/>
      <c r="V8" s="88"/>
      <c r="W8" s="88"/>
      <c r="X8" s="88"/>
      <c r="Y8" s="88"/>
      <c r="Z8" s="89"/>
      <c r="AA8" s="89"/>
      <c r="AB8" s="89"/>
      <c r="AC8" s="89"/>
      <c r="AD8" s="75"/>
      <c r="AE8" s="75"/>
      <c r="AF8" s="75"/>
      <c r="AG8" s="75"/>
      <c r="AH8" s="75"/>
      <c r="AI8" s="76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5" customFormat="1" ht="15.75" customHeight="1">
      <c r="A9" s="9"/>
      <c r="B9" s="77"/>
      <c r="C9" s="77"/>
      <c r="D9" s="77"/>
      <c r="E9" s="77"/>
      <c r="F9" s="77"/>
      <c r="G9" s="77"/>
      <c r="H9" s="77"/>
      <c r="I9" s="77"/>
      <c r="J9" s="90" t="s">
        <v>40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92"/>
      <c r="AE9" s="92"/>
      <c r="AF9" s="92"/>
      <c r="AG9" s="92"/>
      <c r="AH9" s="92"/>
      <c r="AI9" s="76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34" ht="15.75" customHeight="1">
      <c r="A10" s="8"/>
      <c r="B10" s="64"/>
      <c r="C10" s="64"/>
      <c r="D10" s="64"/>
      <c r="E10" s="64"/>
      <c r="F10" s="64"/>
      <c r="G10" s="64"/>
      <c r="H10" s="64"/>
      <c r="I10" s="64"/>
      <c r="J10" s="90" t="s">
        <v>41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  <c r="AD10" s="92"/>
      <c r="AE10" s="92"/>
      <c r="AF10" s="92"/>
      <c r="AG10" s="92"/>
      <c r="AH10" s="92"/>
    </row>
    <row r="11" spans="1:34" ht="15.75">
      <c r="A11" s="8"/>
      <c r="B11" s="64"/>
      <c r="C11" s="64"/>
      <c r="D11" s="64"/>
      <c r="E11" s="64"/>
      <c r="F11" s="64"/>
      <c r="G11" s="64"/>
      <c r="H11" s="64"/>
      <c r="I11" s="64"/>
      <c r="J11" s="93"/>
      <c r="K11" s="93"/>
      <c r="L11" s="93"/>
      <c r="M11" s="93"/>
      <c r="N11" s="93"/>
      <c r="O11" s="93"/>
      <c r="P11" s="93"/>
      <c r="Q11" s="93"/>
      <c r="R11" s="94"/>
      <c r="S11" s="93"/>
      <c r="T11" s="93"/>
      <c r="U11" s="91"/>
      <c r="V11" s="91"/>
      <c r="W11" s="91"/>
      <c r="X11" s="91"/>
      <c r="Y11" s="91"/>
      <c r="Z11" s="91"/>
      <c r="AA11" s="91"/>
      <c r="AB11" s="91"/>
      <c r="AC11" s="91"/>
      <c r="AD11" s="92"/>
      <c r="AE11" s="92"/>
      <c r="AF11" s="92"/>
      <c r="AG11" s="92"/>
      <c r="AH11" s="92"/>
    </row>
    <row r="12" spans="1:35" s="12" customFormat="1" ht="15" customHeight="1">
      <c r="A12" s="6"/>
      <c r="B12" s="95" t="s">
        <v>7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 t="s">
        <v>23</v>
      </c>
      <c r="Q12" s="97"/>
      <c r="R12" s="97"/>
      <c r="S12" s="95" t="s">
        <v>25</v>
      </c>
      <c r="T12" s="95" t="s">
        <v>0</v>
      </c>
      <c r="U12" s="95" t="s">
        <v>26</v>
      </c>
      <c r="V12" s="95"/>
      <c r="W12" s="95"/>
      <c r="X12" s="95"/>
      <c r="Y12" s="95"/>
      <c r="Z12" s="95"/>
      <c r="AA12" s="98" t="s">
        <v>8</v>
      </c>
      <c r="AB12" s="98"/>
      <c r="AC12" s="64"/>
      <c r="AD12" s="99"/>
      <c r="AE12" s="99"/>
      <c r="AF12" s="99"/>
      <c r="AG12" s="99"/>
      <c r="AH12" s="99"/>
      <c r="AI12" s="99"/>
    </row>
    <row r="13" spans="1:35" s="12" customFormat="1" ht="15" customHeight="1">
      <c r="A13" s="6"/>
      <c r="B13" s="95" t="s">
        <v>34</v>
      </c>
      <c r="C13" s="95"/>
      <c r="D13" s="95"/>
      <c r="E13" s="95" t="s">
        <v>35</v>
      </c>
      <c r="F13" s="95"/>
      <c r="G13" s="95" t="s">
        <v>36</v>
      </c>
      <c r="H13" s="95"/>
      <c r="I13" s="100" t="s">
        <v>33</v>
      </c>
      <c r="J13" s="97"/>
      <c r="K13" s="97"/>
      <c r="L13" s="97"/>
      <c r="M13" s="97"/>
      <c r="N13" s="97"/>
      <c r="O13" s="101"/>
      <c r="P13" s="102"/>
      <c r="Q13" s="103"/>
      <c r="R13" s="103"/>
      <c r="S13" s="95"/>
      <c r="T13" s="95"/>
      <c r="U13" s="95"/>
      <c r="V13" s="95"/>
      <c r="W13" s="95"/>
      <c r="X13" s="95"/>
      <c r="Y13" s="95"/>
      <c r="Z13" s="95"/>
      <c r="AA13" s="98"/>
      <c r="AB13" s="98"/>
      <c r="AC13" s="64"/>
      <c r="AD13" s="99"/>
      <c r="AE13" s="99"/>
      <c r="AF13" s="99"/>
      <c r="AG13" s="99"/>
      <c r="AH13" s="99"/>
      <c r="AI13" s="99"/>
    </row>
    <row r="14" spans="1:35" s="12" customFormat="1" ht="32.25" customHeight="1">
      <c r="A14" s="6"/>
      <c r="B14" s="95"/>
      <c r="C14" s="95"/>
      <c r="D14" s="95"/>
      <c r="E14" s="95"/>
      <c r="F14" s="95"/>
      <c r="G14" s="95"/>
      <c r="H14" s="95"/>
      <c r="I14" s="104"/>
      <c r="J14" s="105"/>
      <c r="K14" s="105"/>
      <c r="L14" s="105"/>
      <c r="M14" s="105"/>
      <c r="N14" s="105"/>
      <c r="O14" s="106"/>
      <c r="P14" s="107"/>
      <c r="Q14" s="105"/>
      <c r="R14" s="105"/>
      <c r="S14" s="95"/>
      <c r="T14" s="95"/>
      <c r="U14" s="108">
        <v>2023</v>
      </c>
      <c r="V14" s="108">
        <v>2024</v>
      </c>
      <c r="W14" s="108">
        <v>2025</v>
      </c>
      <c r="X14" s="108">
        <v>2026</v>
      </c>
      <c r="Y14" s="108">
        <v>2027</v>
      </c>
      <c r="Z14" s="108">
        <v>2028</v>
      </c>
      <c r="AA14" s="109" t="s">
        <v>1</v>
      </c>
      <c r="AB14" s="109" t="s">
        <v>2</v>
      </c>
      <c r="AC14" s="64"/>
      <c r="AD14" s="99"/>
      <c r="AE14" s="99"/>
      <c r="AF14" s="99"/>
      <c r="AG14" s="99"/>
      <c r="AH14" s="99"/>
      <c r="AI14" s="99"/>
    </row>
    <row r="15" spans="1:35" s="12" customFormat="1" ht="15.75" customHeight="1">
      <c r="A15" s="6"/>
      <c r="B15" s="108">
        <v>1</v>
      </c>
      <c r="C15" s="108">
        <v>2</v>
      </c>
      <c r="D15" s="108">
        <v>3</v>
      </c>
      <c r="E15" s="110">
        <v>4</v>
      </c>
      <c r="F15" s="110">
        <v>5</v>
      </c>
      <c r="G15" s="110">
        <v>6</v>
      </c>
      <c r="H15" s="110">
        <v>7</v>
      </c>
      <c r="I15" s="110">
        <v>8</v>
      </c>
      <c r="J15" s="108">
        <v>9</v>
      </c>
      <c r="K15" s="110">
        <v>10</v>
      </c>
      <c r="L15" s="108">
        <v>11</v>
      </c>
      <c r="M15" s="110">
        <v>12</v>
      </c>
      <c r="N15" s="108">
        <v>13</v>
      </c>
      <c r="O15" s="110">
        <v>14</v>
      </c>
      <c r="P15" s="108">
        <v>15</v>
      </c>
      <c r="Q15" s="110">
        <v>16</v>
      </c>
      <c r="R15" s="108">
        <v>17</v>
      </c>
      <c r="S15" s="108">
        <v>25</v>
      </c>
      <c r="T15" s="110">
        <v>26</v>
      </c>
      <c r="U15" s="108">
        <v>27</v>
      </c>
      <c r="V15" s="110">
        <v>28</v>
      </c>
      <c r="W15" s="108">
        <v>29</v>
      </c>
      <c r="X15" s="110">
        <v>30</v>
      </c>
      <c r="Y15" s="108">
        <v>31</v>
      </c>
      <c r="Z15" s="110">
        <v>32</v>
      </c>
      <c r="AA15" s="108">
        <v>33</v>
      </c>
      <c r="AB15" s="110">
        <v>34</v>
      </c>
      <c r="AC15" s="64"/>
      <c r="AD15" s="99"/>
      <c r="AE15" s="99"/>
      <c r="AF15" s="99"/>
      <c r="AG15" s="99"/>
      <c r="AH15" s="99"/>
      <c r="AI15" s="99"/>
    </row>
    <row r="16" spans="1:35" s="12" customFormat="1" ht="14.25" customHeight="1">
      <c r="A16" s="6"/>
      <c r="B16" s="108"/>
      <c r="C16" s="108"/>
      <c r="D16" s="108"/>
      <c r="E16" s="110"/>
      <c r="F16" s="110"/>
      <c r="G16" s="110"/>
      <c r="H16" s="110"/>
      <c r="I16" s="110"/>
      <c r="J16" s="108"/>
      <c r="K16" s="108"/>
      <c r="L16" s="108"/>
      <c r="M16" s="108"/>
      <c r="N16" s="108"/>
      <c r="O16" s="108"/>
      <c r="P16" s="108"/>
      <c r="Q16" s="108"/>
      <c r="R16" s="108"/>
      <c r="S16" s="111" t="s">
        <v>10</v>
      </c>
      <c r="T16" s="112" t="s">
        <v>3</v>
      </c>
      <c r="U16" s="113">
        <f>(U21+U36+U50+U86+U100+U116)</f>
        <v>203749.5</v>
      </c>
      <c r="V16" s="113">
        <f>(V21+V36+V50+V86+V100)</f>
        <v>557810.5</v>
      </c>
      <c r="W16" s="113">
        <f>(W21+W36+W50+W86+W100)</f>
        <v>14302.7</v>
      </c>
      <c r="X16" s="113">
        <f>(X21+X36+X50+X86+X100)</f>
        <v>14302.7</v>
      </c>
      <c r="Y16" s="113">
        <f>(Y21+Y36+Y50+Y86+Y100)</f>
        <v>14302.7</v>
      </c>
      <c r="Z16" s="113">
        <f>(Z21+Z36+Z50+Z86+Z100)</f>
        <v>14302.7</v>
      </c>
      <c r="AA16" s="114">
        <f>SUM(U16:Z16)</f>
        <v>818770.7999999998</v>
      </c>
      <c r="AB16" s="115">
        <v>2028</v>
      </c>
      <c r="AC16" s="64"/>
      <c r="AD16" s="99"/>
      <c r="AE16" s="99"/>
      <c r="AF16" s="99"/>
      <c r="AG16" s="99"/>
      <c r="AH16" s="99"/>
      <c r="AI16" s="99"/>
    </row>
    <row r="17" spans="1:35" s="12" customFormat="1" ht="27" customHeight="1">
      <c r="A17" s="6"/>
      <c r="B17" s="116"/>
      <c r="C17" s="116"/>
      <c r="D17" s="116"/>
      <c r="E17" s="117"/>
      <c r="F17" s="117"/>
      <c r="G17" s="117"/>
      <c r="H17" s="117"/>
      <c r="I17" s="117"/>
      <c r="J17" s="118"/>
      <c r="K17" s="118"/>
      <c r="L17" s="118"/>
      <c r="M17" s="118"/>
      <c r="N17" s="118"/>
      <c r="O17" s="118"/>
      <c r="P17" s="118"/>
      <c r="Q17" s="118"/>
      <c r="R17" s="119"/>
      <c r="S17" s="120" t="s">
        <v>153</v>
      </c>
      <c r="T17" s="112"/>
      <c r="U17" s="121"/>
      <c r="V17" s="121"/>
      <c r="W17" s="121"/>
      <c r="X17" s="121"/>
      <c r="Y17" s="121"/>
      <c r="Z17" s="121"/>
      <c r="AA17" s="122"/>
      <c r="AB17" s="115"/>
      <c r="AC17" s="64"/>
      <c r="AD17" s="99"/>
      <c r="AE17" s="99"/>
      <c r="AF17" s="99"/>
      <c r="AG17" s="99"/>
      <c r="AH17" s="99"/>
      <c r="AI17" s="99"/>
    </row>
    <row r="18" spans="1:35" s="12" customFormat="1" ht="24">
      <c r="A18" s="6"/>
      <c r="B18" s="116"/>
      <c r="C18" s="116"/>
      <c r="D18" s="116"/>
      <c r="E18" s="117"/>
      <c r="F18" s="117"/>
      <c r="G18" s="117"/>
      <c r="H18" s="117"/>
      <c r="I18" s="117"/>
      <c r="J18" s="118"/>
      <c r="K18" s="118"/>
      <c r="L18" s="118"/>
      <c r="M18" s="118"/>
      <c r="N18" s="118"/>
      <c r="O18" s="118"/>
      <c r="P18" s="118"/>
      <c r="Q18" s="118"/>
      <c r="R18" s="119"/>
      <c r="S18" s="123" t="s">
        <v>87</v>
      </c>
      <c r="T18" s="112" t="s">
        <v>79</v>
      </c>
      <c r="U18" s="124">
        <v>19.4</v>
      </c>
      <c r="V18" s="125">
        <v>19.45</v>
      </c>
      <c r="W18" s="125">
        <v>19.5</v>
      </c>
      <c r="X18" s="125">
        <v>19.55</v>
      </c>
      <c r="Y18" s="125">
        <v>19.6</v>
      </c>
      <c r="Z18" s="125">
        <v>19.6</v>
      </c>
      <c r="AA18" s="109">
        <v>19.6</v>
      </c>
      <c r="AB18" s="115">
        <v>2028</v>
      </c>
      <c r="AC18" s="64"/>
      <c r="AD18" s="99"/>
      <c r="AE18" s="99"/>
      <c r="AF18" s="99"/>
      <c r="AG18" s="99"/>
      <c r="AH18" s="99"/>
      <c r="AI18" s="99"/>
    </row>
    <row r="19" spans="1:35" s="12" customFormat="1" ht="15">
      <c r="A19" s="6"/>
      <c r="B19" s="116"/>
      <c r="C19" s="116"/>
      <c r="D19" s="116"/>
      <c r="E19" s="117"/>
      <c r="F19" s="117"/>
      <c r="G19" s="117"/>
      <c r="H19" s="117"/>
      <c r="I19" s="117"/>
      <c r="J19" s="118"/>
      <c r="K19" s="118"/>
      <c r="L19" s="118"/>
      <c r="M19" s="118"/>
      <c r="N19" s="118"/>
      <c r="O19" s="118"/>
      <c r="P19" s="118"/>
      <c r="Q19" s="118"/>
      <c r="R19" s="119"/>
      <c r="S19" s="123" t="s">
        <v>88</v>
      </c>
      <c r="T19" s="112" t="s">
        <v>79</v>
      </c>
      <c r="U19" s="124">
        <v>66.6</v>
      </c>
      <c r="V19" s="124">
        <v>66.5</v>
      </c>
      <c r="W19" s="124">
        <v>66.4</v>
      </c>
      <c r="X19" s="126">
        <v>66.3</v>
      </c>
      <c r="Y19" s="126">
        <v>66.1</v>
      </c>
      <c r="Z19" s="125">
        <v>66.1</v>
      </c>
      <c r="AA19" s="109">
        <v>66.1</v>
      </c>
      <c r="AB19" s="115">
        <v>2028</v>
      </c>
      <c r="AC19" s="64"/>
      <c r="AD19" s="99"/>
      <c r="AE19" s="99"/>
      <c r="AF19" s="99"/>
      <c r="AG19" s="99"/>
      <c r="AH19" s="99"/>
      <c r="AI19" s="99"/>
    </row>
    <row r="20" spans="1:35" s="12" customFormat="1" ht="24">
      <c r="A20" s="6"/>
      <c r="B20" s="116"/>
      <c r="C20" s="116"/>
      <c r="D20" s="116"/>
      <c r="E20" s="117"/>
      <c r="F20" s="117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9"/>
      <c r="S20" s="123" t="s">
        <v>154</v>
      </c>
      <c r="T20" s="127" t="s">
        <v>79</v>
      </c>
      <c r="U20" s="124">
        <v>0</v>
      </c>
      <c r="V20" s="124">
        <v>0</v>
      </c>
      <c r="W20" s="124">
        <v>0</v>
      </c>
      <c r="X20" s="128">
        <v>0</v>
      </c>
      <c r="Y20" s="128">
        <v>2</v>
      </c>
      <c r="Z20" s="125">
        <v>2</v>
      </c>
      <c r="AA20" s="109">
        <v>2</v>
      </c>
      <c r="AB20" s="115">
        <v>2028</v>
      </c>
      <c r="AC20" s="64"/>
      <c r="AD20" s="99"/>
      <c r="AE20" s="99"/>
      <c r="AF20" s="99"/>
      <c r="AG20" s="99"/>
      <c r="AH20" s="99"/>
      <c r="AI20" s="99"/>
    </row>
    <row r="21" spans="1:35" s="12" customFormat="1" ht="36">
      <c r="A21" s="6"/>
      <c r="B21" s="118"/>
      <c r="C21" s="118"/>
      <c r="D21" s="118"/>
      <c r="E21" s="129"/>
      <c r="F21" s="129"/>
      <c r="G21" s="129"/>
      <c r="H21" s="129"/>
      <c r="I21" s="129"/>
      <c r="J21" s="118"/>
      <c r="K21" s="118"/>
      <c r="L21" s="118"/>
      <c r="M21" s="118"/>
      <c r="N21" s="118"/>
      <c r="O21" s="118"/>
      <c r="P21" s="118"/>
      <c r="Q21" s="118"/>
      <c r="R21" s="130"/>
      <c r="S21" s="120" t="s">
        <v>149</v>
      </c>
      <c r="T21" s="131" t="s">
        <v>3</v>
      </c>
      <c r="U21" s="132">
        <f aca="true" t="shared" si="0" ref="U21:Z21">(U22+U27)</f>
        <v>7666.18</v>
      </c>
      <c r="V21" s="132">
        <f t="shared" si="0"/>
        <v>0</v>
      </c>
      <c r="W21" s="132">
        <f t="shared" si="0"/>
        <v>2000</v>
      </c>
      <c r="X21" s="132">
        <f t="shared" si="0"/>
        <v>2000</v>
      </c>
      <c r="Y21" s="132">
        <f t="shared" si="0"/>
        <v>2000</v>
      </c>
      <c r="Z21" s="132">
        <f t="shared" si="0"/>
        <v>2000</v>
      </c>
      <c r="AA21" s="114">
        <f>SUM(U21:Z21)</f>
        <v>15666.18</v>
      </c>
      <c r="AB21" s="115">
        <v>2028</v>
      </c>
      <c r="AC21" s="64"/>
      <c r="AD21" s="99"/>
      <c r="AE21" s="99"/>
      <c r="AF21" s="99"/>
      <c r="AG21" s="99"/>
      <c r="AH21" s="99"/>
      <c r="AI21" s="99"/>
    </row>
    <row r="22" spans="1:35" s="4" customFormat="1" ht="30" customHeight="1">
      <c r="A22" s="6"/>
      <c r="B22" s="116"/>
      <c r="C22" s="116"/>
      <c r="D22" s="116"/>
      <c r="E22" s="117"/>
      <c r="F22" s="117"/>
      <c r="G22" s="117"/>
      <c r="H22" s="117"/>
      <c r="I22" s="117"/>
      <c r="J22" s="118"/>
      <c r="K22" s="118"/>
      <c r="L22" s="118"/>
      <c r="M22" s="118"/>
      <c r="N22" s="118"/>
      <c r="O22" s="118"/>
      <c r="P22" s="118"/>
      <c r="Q22" s="118"/>
      <c r="R22" s="119"/>
      <c r="S22" s="120" t="s">
        <v>163</v>
      </c>
      <c r="T22" s="112" t="s">
        <v>3</v>
      </c>
      <c r="U22" s="133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09">
        <v>0</v>
      </c>
      <c r="AB22" s="115">
        <v>2028</v>
      </c>
      <c r="AC22" s="64"/>
      <c r="AD22" s="63"/>
      <c r="AE22" s="63"/>
      <c r="AF22" s="63"/>
      <c r="AG22" s="63"/>
      <c r="AH22" s="63"/>
      <c r="AI22" s="63"/>
    </row>
    <row r="23" spans="1:35" s="4" customFormat="1" ht="16.5" customHeight="1">
      <c r="A23" s="6"/>
      <c r="B23" s="116"/>
      <c r="C23" s="116"/>
      <c r="D23" s="116"/>
      <c r="E23" s="117"/>
      <c r="F23" s="117"/>
      <c r="G23" s="117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19"/>
      <c r="S23" s="121" t="s">
        <v>172</v>
      </c>
      <c r="T23" s="112" t="s">
        <v>86</v>
      </c>
      <c r="U23" s="133">
        <v>40</v>
      </c>
      <c r="V23" s="134">
        <v>35</v>
      </c>
      <c r="W23" s="134">
        <v>30</v>
      </c>
      <c r="X23" s="134">
        <v>25</v>
      </c>
      <c r="Y23" s="134">
        <v>20</v>
      </c>
      <c r="Z23" s="134">
        <v>15</v>
      </c>
      <c r="AA23" s="109"/>
      <c r="AB23" s="115"/>
      <c r="AC23" s="64"/>
      <c r="AD23" s="63"/>
      <c r="AE23" s="63"/>
      <c r="AF23" s="63"/>
      <c r="AG23" s="63"/>
      <c r="AH23" s="63"/>
      <c r="AI23" s="63"/>
    </row>
    <row r="24" spans="1:35" s="4" customFormat="1" ht="36">
      <c r="A24" s="6"/>
      <c r="B24" s="116"/>
      <c r="C24" s="116"/>
      <c r="D24" s="116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118"/>
      <c r="P24" s="118"/>
      <c r="Q24" s="118"/>
      <c r="R24" s="119"/>
      <c r="S24" s="123" t="s">
        <v>164</v>
      </c>
      <c r="T24" s="112" t="s">
        <v>3</v>
      </c>
      <c r="U24" s="133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09">
        <v>0</v>
      </c>
      <c r="AB24" s="115">
        <v>2028</v>
      </c>
      <c r="AC24" s="64"/>
      <c r="AD24" s="63"/>
      <c r="AE24" s="63"/>
      <c r="AF24" s="63"/>
      <c r="AG24" s="63"/>
      <c r="AH24" s="63"/>
      <c r="AI24" s="63"/>
    </row>
    <row r="25" spans="1:35" s="4" customFormat="1" ht="27" customHeight="1">
      <c r="A25" s="6"/>
      <c r="B25" s="118"/>
      <c r="C25" s="118"/>
      <c r="D25" s="118"/>
      <c r="E25" s="129"/>
      <c r="F25" s="129"/>
      <c r="G25" s="129"/>
      <c r="H25" s="129"/>
      <c r="I25" s="129"/>
      <c r="J25" s="118"/>
      <c r="K25" s="118"/>
      <c r="L25" s="118"/>
      <c r="M25" s="118"/>
      <c r="N25" s="118"/>
      <c r="O25" s="118"/>
      <c r="P25" s="118"/>
      <c r="Q25" s="118"/>
      <c r="R25" s="130"/>
      <c r="S25" s="123" t="s">
        <v>165</v>
      </c>
      <c r="T25" s="112" t="s">
        <v>3</v>
      </c>
      <c r="U25" s="133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09">
        <v>0</v>
      </c>
      <c r="AB25" s="115">
        <v>2028</v>
      </c>
      <c r="AC25" s="64"/>
      <c r="AD25" s="63"/>
      <c r="AE25" s="63"/>
      <c r="AF25" s="63"/>
      <c r="AG25" s="63"/>
      <c r="AH25" s="63"/>
      <c r="AI25" s="63"/>
    </row>
    <row r="26" spans="1:35" s="4" customFormat="1" ht="24">
      <c r="A26" s="6"/>
      <c r="B26" s="116"/>
      <c r="C26" s="116"/>
      <c r="D26" s="116"/>
      <c r="E26" s="117"/>
      <c r="F26" s="117"/>
      <c r="G26" s="117"/>
      <c r="H26" s="117"/>
      <c r="I26" s="117"/>
      <c r="J26" s="118"/>
      <c r="K26" s="118"/>
      <c r="L26" s="118"/>
      <c r="M26" s="118"/>
      <c r="N26" s="118"/>
      <c r="O26" s="118"/>
      <c r="P26" s="118"/>
      <c r="Q26" s="118"/>
      <c r="R26" s="130"/>
      <c r="S26" s="123" t="s">
        <v>166</v>
      </c>
      <c r="T26" s="112" t="s">
        <v>3</v>
      </c>
      <c r="U26" s="124">
        <v>0</v>
      </c>
      <c r="V26" s="109">
        <v>0</v>
      </c>
      <c r="W26" s="109">
        <v>0</v>
      </c>
      <c r="X26" s="109">
        <v>0</v>
      </c>
      <c r="Y26" s="109">
        <v>0</v>
      </c>
      <c r="Z26" s="134">
        <v>0</v>
      </c>
      <c r="AA26" s="109">
        <v>0</v>
      </c>
      <c r="AB26" s="115">
        <v>2028</v>
      </c>
      <c r="AC26" s="64"/>
      <c r="AD26" s="63"/>
      <c r="AE26" s="63"/>
      <c r="AF26" s="63"/>
      <c r="AG26" s="63"/>
      <c r="AH26" s="63"/>
      <c r="AI26" s="63"/>
    </row>
    <row r="27" spans="1:35" s="4" customFormat="1" ht="24">
      <c r="A27" s="6"/>
      <c r="B27" s="116">
        <v>5</v>
      </c>
      <c r="C27" s="116">
        <v>0</v>
      </c>
      <c r="D27" s="116">
        <v>1</v>
      </c>
      <c r="E27" s="117">
        <v>0</v>
      </c>
      <c r="F27" s="117">
        <v>5</v>
      </c>
      <c r="G27" s="117">
        <v>0</v>
      </c>
      <c r="H27" s="117">
        <v>2</v>
      </c>
      <c r="I27" s="117">
        <v>2</v>
      </c>
      <c r="J27" s="116">
        <v>1</v>
      </c>
      <c r="K27" s="116">
        <v>1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35">
        <v>0</v>
      </c>
      <c r="S27" s="120" t="s">
        <v>150</v>
      </c>
      <c r="T27" s="131" t="s">
        <v>3</v>
      </c>
      <c r="U27" s="132">
        <f>(U28+U29)</f>
        <v>7666.18</v>
      </c>
      <c r="V27" s="132">
        <f>(V31+V33)</f>
        <v>0</v>
      </c>
      <c r="W27" s="132">
        <f>(W31+W33)</f>
        <v>2000</v>
      </c>
      <c r="X27" s="132">
        <f>(X31+X33)</f>
        <v>2000</v>
      </c>
      <c r="Y27" s="132">
        <f>(Y31+Y33)</f>
        <v>2000</v>
      </c>
      <c r="Z27" s="132">
        <f>(Z31+Z33)</f>
        <v>2000</v>
      </c>
      <c r="AA27" s="113">
        <f>SUM(U27:Z27)</f>
        <v>15666.18</v>
      </c>
      <c r="AB27" s="115">
        <v>2028</v>
      </c>
      <c r="AC27" s="64"/>
      <c r="AD27" s="63"/>
      <c r="AE27" s="63"/>
      <c r="AF27" s="63"/>
      <c r="AG27" s="63"/>
      <c r="AH27" s="63"/>
      <c r="AI27" s="63"/>
    </row>
    <row r="28" spans="1:35" s="4" customFormat="1" ht="15">
      <c r="A28" s="6"/>
      <c r="B28" s="116"/>
      <c r="C28" s="116"/>
      <c r="D28" s="116"/>
      <c r="E28" s="117"/>
      <c r="F28" s="117"/>
      <c r="G28" s="117"/>
      <c r="H28" s="117"/>
      <c r="I28" s="117"/>
      <c r="J28" s="118"/>
      <c r="K28" s="118"/>
      <c r="L28" s="118"/>
      <c r="M28" s="118"/>
      <c r="N28" s="118"/>
      <c r="O28" s="118"/>
      <c r="P28" s="118"/>
      <c r="Q28" s="118"/>
      <c r="R28" s="130"/>
      <c r="S28" s="121" t="s">
        <v>155</v>
      </c>
      <c r="T28" s="112" t="s">
        <v>3</v>
      </c>
      <c r="U28" s="133">
        <f>(U31+U32+U33+U34)</f>
        <v>7666.18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08"/>
      <c r="AB28" s="115">
        <v>2028</v>
      </c>
      <c r="AC28" s="64"/>
      <c r="AD28" s="63"/>
      <c r="AE28" s="63"/>
      <c r="AF28" s="63"/>
      <c r="AG28" s="63"/>
      <c r="AH28" s="63"/>
      <c r="AI28" s="63"/>
    </row>
    <row r="29" spans="1:35" s="4" customFormat="1" ht="15">
      <c r="A29" s="6"/>
      <c r="B29" s="116"/>
      <c r="C29" s="116"/>
      <c r="D29" s="116"/>
      <c r="E29" s="117"/>
      <c r="F29" s="117"/>
      <c r="G29" s="117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30"/>
      <c r="S29" s="121" t="s">
        <v>90</v>
      </c>
      <c r="T29" s="112" t="s">
        <v>3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08"/>
      <c r="AB29" s="115">
        <v>2028</v>
      </c>
      <c r="AC29" s="64"/>
      <c r="AD29" s="63"/>
      <c r="AE29" s="63"/>
      <c r="AF29" s="63"/>
      <c r="AG29" s="63"/>
      <c r="AH29" s="63"/>
      <c r="AI29" s="63"/>
    </row>
    <row r="30" spans="1:35" s="4" customFormat="1" ht="15">
      <c r="A30" s="6"/>
      <c r="B30" s="116"/>
      <c r="C30" s="116"/>
      <c r="D30" s="116"/>
      <c r="E30" s="117"/>
      <c r="F30" s="117"/>
      <c r="G30" s="117"/>
      <c r="H30" s="117"/>
      <c r="I30" s="117"/>
      <c r="J30" s="118"/>
      <c r="K30" s="118"/>
      <c r="L30" s="118"/>
      <c r="M30" s="118"/>
      <c r="N30" s="118"/>
      <c r="O30" s="118"/>
      <c r="P30" s="118"/>
      <c r="Q30" s="118"/>
      <c r="R30" s="130"/>
      <c r="S30" s="121" t="s">
        <v>159</v>
      </c>
      <c r="T30" s="136" t="s">
        <v>79</v>
      </c>
      <c r="U30" s="137">
        <v>83</v>
      </c>
      <c r="V30" s="137">
        <v>80</v>
      </c>
      <c r="W30" s="137">
        <v>78</v>
      </c>
      <c r="X30" s="137">
        <v>76</v>
      </c>
      <c r="Y30" s="137">
        <v>65</v>
      </c>
      <c r="Z30" s="137">
        <v>60</v>
      </c>
      <c r="AA30" s="108"/>
      <c r="AB30" s="115">
        <v>2028</v>
      </c>
      <c r="AC30" s="64"/>
      <c r="AD30" s="63"/>
      <c r="AE30" s="63"/>
      <c r="AF30" s="63"/>
      <c r="AG30" s="63"/>
      <c r="AH30" s="63"/>
      <c r="AI30" s="63"/>
    </row>
    <row r="31" spans="1:35" s="4" customFormat="1" ht="24">
      <c r="A31" s="6"/>
      <c r="B31" s="116">
        <v>5</v>
      </c>
      <c r="C31" s="116">
        <v>0</v>
      </c>
      <c r="D31" s="116">
        <v>1</v>
      </c>
      <c r="E31" s="117">
        <v>0</v>
      </c>
      <c r="F31" s="117">
        <v>5</v>
      </c>
      <c r="G31" s="117">
        <v>0</v>
      </c>
      <c r="H31" s="117">
        <v>2</v>
      </c>
      <c r="I31" s="117">
        <v>2</v>
      </c>
      <c r="J31" s="116">
        <v>1</v>
      </c>
      <c r="K31" s="116">
        <v>1</v>
      </c>
      <c r="L31" s="116">
        <v>0</v>
      </c>
      <c r="M31" s="116">
        <v>2</v>
      </c>
      <c r="N31" s="116">
        <v>2</v>
      </c>
      <c r="O31" s="116">
        <v>0</v>
      </c>
      <c r="P31" s="116">
        <v>0</v>
      </c>
      <c r="Q31" s="116">
        <v>2</v>
      </c>
      <c r="R31" s="135">
        <v>0</v>
      </c>
      <c r="S31" s="121" t="s">
        <v>142</v>
      </c>
      <c r="T31" s="112" t="s">
        <v>3</v>
      </c>
      <c r="U31" s="133">
        <v>1333.03</v>
      </c>
      <c r="V31" s="134">
        <v>0</v>
      </c>
      <c r="W31" s="134">
        <v>1000</v>
      </c>
      <c r="X31" s="134">
        <v>1000</v>
      </c>
      <c r="Y31" s="134">
        <v>1000</v>
      </c>
      <c r="Z31" s="134">
        <v>1000</v>
      </c>
      <c r="AA31" s="108">
        <f>SUM(U31:Z31)</f>
        <v>5333.03</v>
      </c>
      <c r="AB31" s="115">
        <v>2028</v>
      </c>
      <c r="AC31" s="64"/>
      <c r="AD31" s="63"/>
      <c r="AE31" s="63"/>
      <c r="AF31" s="63"/>
      <c r="AG31" s="63"/>
      <c r="AH31" s="63"/>
      <c r="AI31" s="63"/>
    </row>
    <row r="32" spans="1:35" s="4" customFormat="1" ht="24">
      <c r="A32" s="6"/>
      <c r="B32" s="116">
        <v>5</v>
      </c>
      <c r="C32" s="116">
        <v>0</v>
      </c>
      <c r="D32" s="116">
        <v>1</v>
      </c>
      <c r="E32" s="117">
        <v>0</v>
      </c>
      <c r="F32" s="117">
        <v>5</v>
      </c>
      <c r="G32" s="117">
        <v>0</v>
      </c>
      <c r="H32" s="117">
        <v>2</v>
      </c>
      <c r="I32" s="117">
        <v>2</v>
      </c>
      <c r="J32" s="116">
        <v>1</v>
      </c>
      <c r="K32" s="116">
        <v>1</v>
      </c>
      <c r="L32" s="116">
        <v>0</v>
      </c>
      <c r="M32" s="116">
        <v>2</v>
      </c>
      <c r="N32" s="116">
        <v>2</v>
      </c>
      <c r="O32" s="116">
        <v>0</v>
      </c>
      <c r="P32" s="116">
        <v>0</v>
      </c>
      <c r="Q32" s="116">
        <v>4</v>
      </c>
      <c r="R32" s="135">
        <v>0</v>
      </c>
      <c r="S32" s="121" t="s">
        <v>182</v>
      </c>
      <c r="T32" s="112" t="s">
        <v>3</v>
      </c>
      <c r="U32" s="133">
        <v>102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08">
        <f>SUM(U32:Z32)</f>
        <v>102</v>
      </c>
      <c r="AB32" s="115"/>
      <c r="AC32" s="64"/>
      <c r="AD32" s="63"/>
      <c r="AE32" s="63"/>
      <c r="AF32" s="63"/>
      <c r="AG32" s="63"/>
      <c r="AH32" s="63"/>
      <c r="AI32" s="63"/>
    </row>
    <row r="33" spans="1:35" s="4" customFormat="1" ht="24">
      <c r="A33" s="6"/>
      <c r="B33" s="116">
        <v>5</v>
      </c>
      <c r="C33" s="116">
        <v>0</v>
      </c>
      <c r="D33" s="116">
        <v>1</v>
      </c>
      <c r="E33" s="117">
        <v>0</v>
      </c>
      <c r="F33" s="117">
        <v>5</v>
      </c>
      <c r="G33" s="117">
        <v>0</v>
      </c>
      <c r="H33" s="117">
        <v>2</v>
      </c>
      <c r="I33" s="117">
        <v>2</v>
      </c>
      <c r="J33" s="116">
        <v>1</v>
      </c>
      <c r="K33" s="116">
        <v>1</v>
      </c>
      <c r="L33" s="116">
        <v>0</v>
      </c>
      <c r="M33" s="116">
        <v>2</v>
      </c>
      <c r="N33" s="116">
        <v>2</v>
      </c>
      <c r="O33" s="116">
        <v>0</v>
      </c>
      <c r="P33" s="116">
        <v>0</v>
      </c>
      <c r="Q33" s="116">
        <v>3</v>
      </c>
      <c r="R33" s="135">
        <v>0</v>
      </c>
      <c r="S33" s="120" t="s">
        <v>143</v>
      </c>
      <c r="T33" s="112" t="s">
        <v>3</v>
      </c>
      <c r="U33" s="138">
        <v>2731.15</v>
      </c>
      <c r="V33" s="138">
        <v>0</v>
      </c>
      <c r="W33" s="138">
        <v>1000</v>
      </c>
      <c r="X33" s="138">
        <v>1000</v>
      </c>
      <c r="Y33" s="138">
        <v>1000</v>
      </c>
      <c r="Z33" s="138">
        <v>1000</v>
      </c>
      <c r="AA33" s="108">
        <f>SUM(U33:Z33)</f>
        <v>6731.15</v>
      </c>
      <c r="AB33" s="115">
        <v>2028</v>
      </c>
      <c r="AC33" s="64"/>
      <c r="AD33" s="63"/>
      <c r="AE33" s="63"/>
      <c r="AF33" s="63"/>
      <c r="AG33" s="63"/>
      <c r="AH33" s="63"/>
      <c r="AI33" s="63"/>
    </row>
    <row r="34" spans="1:35" s="4" customFormat="1" ht="24">
      <c r="A34" s="6"/>
      <c r="B34" s="116">
        <v>5</v>
      </c>
      <c r="C34" s="116">
        <v>0</v>
      </c>
      <c r="D34" s="116">
        <v>1</v>
      </c>
      <c r="E34" s="117">
        <v>0</v>
      </c>
      <c r="F34" s="117">
        <v>5</v>
      </c>
      <c r="G34" s="117">
        <v>0</v>
      </c>
      <c r="H34" s="117">
        <v>2</v>
      </c>
      <c r="I34" s="117">
        <v>2</v>
      </c>
      <c r="J34" s="116">
        <v>1</v>
      </c>
      <c r="K34" s="116">
        <v>1</v>
      </c>
      <c r="L34" s="116">
        <v>0</v>
      </c>
      <c r="M34" s="116">
        <v>2</v>
      </c>
      <c r="N34" s="116">
        <v>0</v>
      </c>
      <c r="O34" s="116">
        <v>0</v>
      </c>
      <c r="P34" s="116">
        <v>0</v>
      </c>
      <c r="Q34" s="116">
        <v>5</v>
      </c>
      <c r="R34" s="135">
        <v>0</v>
      </c>
      <c r="S34" s="120" t="s">
        <v>170</v>
      </c>
      <c r="T34" s="112" t="s">
        <v>3</v>
      </c>
      <c r="U34" s="138">
        <v>3500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08">
        <f>(U34+V34+W34+X34+Y34)</f>
        <v>3500</v>
      </c>
      <c r="AB34" s="115"/>
      <c r="AC34" s="64"/>
      <c r="AD34" s="63"/>
      <c r="AE34" s="63"/>
      <c r="AF34" s="63"/>
      <c r="AG34" s="63"/>
      <c r="AH34" s="63"/>
      <c r="AI34" s="63"/>
    </row>
    <row r="35" spans="1:35" s="4" customFormat="1" ht="15">
      <c r="A35" s="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35"/>
      <c r="S35" s="120" t="s">
        <v>144</v>
      </c>
      <c r="T35" s="112" t="s">
        <v>3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09"/>
      <c r="AB35" s="115">
        <v>2028</v>
      </c>
      <c r="AC35" s="64"/>
      <c r="AD35" s="63"/>
      <c r="AE35" s="63"/>
      <c r="AF35" s="63"/>
      <c r="AG35" s="63"/>
      <c r="AH35" s="63"/>
      <c r="AI35" s="63"/>
    </row>
    <row r="36" spans="1:35" s="4" customFormat="1" ht="15">
      <c r="A36" s="6"/>
      <c r="B36" s="116">
        <v>5</v>
      </c>
      <c r="C36" s="116">
        <v>0</v>
      </c>
      <c r="D36" s="116">
        <v>1</v>
      </c>
      <c r="E36" s="116">
        <v>0</v>
      </c>
      <c r="F36" s="116">
        <v>5</v>
      </c>
      <c r="G36" s="116">
        <v>0</v>
      </c>
      <c r="H36" s="116">
        <v>3</v>
      </c>
      <c r="I36" s="116">
        <v>2</v>
      </c>
      <c r="J36" s="116">
        <v>1</v>
      </c>
      <c r="K36" s="116">
        <v>2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35">
        <v>0</v>
      </c>
      <c r="S36" s="120" t="s">
        <v>96</v>
      </c>
      <c r="T36" s="112" t="s">
        <v>3</v>
      </c>
      <c r="U36" s="139">
        <v>0</v>
      </c>
      <c r="V36" s="139">
        <f>(V37)</f>
        <v>0</v>
      </c>
      <c r="W36" s="139">
        <f>(W37)</f>
        <v>0</v>
      </c>
      <c r="X36" s="139">
        <f>(X37)</f>
        <v>0</v>
      </c>
      <c r="Y36" s="139">
        <f>(Y37)</f>
        <v>0</v>
      </c>
      <c r="Z36" s="139">
        <v>0</v>
      </c>
      <c r="AA36" s="109">
        <f>SUM(V36:Z36)</f>
        <v>0</v>
      </c>
      <c r="AB36" s="115">
        <v>2028</v>
      </c>
      <c r="AC36" s="64"/>
      <c r="AD36" s="63"/>
      <c r="AE36" s="63"/>
      <c r="AF36" s="63"/>
      <c r="AG36" s="63"/>
      <c r="AH36" s="63"/>
      <c r="AI36" s="63"/>
    </row>
    <row r="37" spans="1:35" s="4" customFormat="1" ht="24">
      <c r="A37" s="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35"/>
      <c r="S37" s="140" t="s">
        <v>95</v>
      </c>
      <c r="T37" s="112" t="s">
        <v>3</v>
      </c>
      <c r="U37" s="139">
        <v>0</v>
      </c>
      <c r="V37" s="139">
        <f>(V42+V43)</f>
        <v>0</v>
      </c>
      <c r="W37" s="139">
        <f>(W42+W43)</f>
        <v>0</v>
      </c>
      <c r="X37" s="139">
        <f>(X42+X43)</f>
        <v>0</v>
      </c>
      <c r="Y37" s="139">
        <f>(Y42+Y43)</f>
        <v>0</v>
      </c>
      <c r="Z37" s="139">
        <v>0</v>
      </c>
      <c r="AA37" s="109">
        <f aca="true" t="shared" si="1" ref="AA37:AA49">SUM(V37:Z37)</f>
        <v>0</v>
      </c>
      <c r="AB37" s="115">
        <v>2028</v>
      </c>
      <c r="AC37" s="64"/>
      <c r="AD37" s="63"/>
      <c r="AE37" s="63"/>
      <c r="AF37" s="63"/>
      <c r="AG37" s="63"/>
      <c r="AH37" s="63"/>
      <c r="AI37" s="63"/>
    </row>
    <row r="38" spans="1:35" s="4" customFormat="1" ht="15">
      <c r="A38" s="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35"/>
      <c r="S38" s="121" t="s">
        <v>155</v>
      </c>
      <c r="T38" s="112" t="s">
        <v>3</v>
      </c>
      <c r="U38" s="139">
        <v>0</v>
      </c>
      <c r="V38" s="139">
        <f>(V42)</f>
        <v>0</v>
      </c>
      <c r="W38" s="139">
        <f>(W42)</f>
        <v>0</v>
      </c>
      <c r="X38" s="139">
        <f>(X42)</f>
        <v>0</v>
      </c>
      <c r="Y38" s="139">
        <f>(Y42)</f>
        <v>0</v>
      </c>
      <c r="Z38" s="139">
        <v>0</v>
      </c>
      <c r="AA38" s="109">
        <f t="shared" si="1"/>
        <v>0</v>
      </c>
      <c r="AB38" s="115">
        <v>2028</v>
      </c>
      <c r="AC38" s="64"/>
      <c r="AD38" s="63"/>
      <c r="AE38" s="63"/>
      <c r="AF38" s="63"/>
      <c r="AG38" s="63"/>
      <c r="AH38" s="63"/>
      <c r="AI38" s="63"/>
    </row>
    <row r="39" spans="1:35" s="4" customFormat="1" ht="15">
      <c r="A39" s="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35"/>
      <c r="S39" s="121" t="s">
        <v>90</v>
      </c>
      <c r="T39" s="112" t="s">
        <v>3</v>
      </c>
      <c r="U39" s="139"/>
      <c r="V39" s="139"/>
      <c r="W39" s="139"/>
      <c r="X39" s="139"/>
      <c r="Y39" s="139"/>
      <c r="Z39" s="139"/>
      <c r="AA39" s="109">
        <f t="shared" si="1"/>
        <v>0</v>
      </c>
      <c r="AB39" s="115">
        <v>2028</v>
      </c>
      <c r="AC39" s="64"/>
      <c r="AD39" s="63"/>
      <c r="AE39" s="63"/>
      <c r="AF39" s="63"/>
      <c r="AG39" s="63"/>
      <c r="AH39" s="63"/>
      <c r="AI39" s="63"/>
    </row>
    <row r="40" spans="1:35" s="4" customFormat="1" ht="15">
      <c r="A40" s="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35"/>
      <c r="S40" s="121" t="s">
        <v>174</v>
      </c>
      <c r="T40" s="112" t="s">
        <v>86</v>
      </c>
      <c r="U40" s="139">
        <v>1</v>
      </c>
      <c r="V40" s="139">
        <v>1</v>
      </c>
      <c r="W40" s="139">
        <v>0</v>
      </c>
      <c r="X40" s="139">
        <v>0</v>
      </c>
      <c r="Y40" s="139">
        <v>0</v>
      </c>
      <c r="Z40" s="139">
        <v>0</v>
      </c>
      <c r="AA40" s="109"/>
      <c r="AB40" s="115"/>
      <c r="AC40" s="64"/>
      <c r="AD40" s="63"/>
      <c r="AE40" s="63"/>
      <c r="AF40" s="63"/>
      <c r="AG40" s="63"/>
      <c r="AH40" s="63"/>
      <c r="AI40" s="63"/>
    </row>
    <row r="41" spans="1:35" s="4" customFormat="1" ht="48">
      <c r="A41" s="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35"/>
      <c r="S41" s="120" t="s">
        <v>107</v>
      </c>
      <c r="T41" s="112" t="s">
        <v>99</v>
      </c>
      <c r="U41" s="139" t="s">
        <v>100</v>
      </c>
      <c r="V41" s="139" t="s">
        <v>100</v>
      </c>
      <c r="W41" s="139" t="s">
        <v>100</v>
      </c>
      <c r="X41" s="139" t="s">
        <v>100</v>
      </c>
      <c r="Y41" s="139" t="s">
        <v>100</v>
      </c>
      <c r="Z41" s="139" t="s">
        <v>100</v>
      </c>
      <c r="AA41" s="109">
        <f t="shared" si="1"/>
        <v>0</v>
      </c>
      <c r="AB41" s="115">
        <v>2028</v>
      </c>
      <c r="AC41" s="64"/>
      <c r="AD41" s="63"/>
      <c r="AE41" s="63"/>
      <c r="AF41" s="63"/>
      <c r="AG41" s="63"/>
      <c r="AH41" s="63"/>
      <c r="AI41" s="63"/>
    </row>
    <row r="42" spans="1:35" s="4" customFormat="1" ht="19.5" customHeight="1">
      <c r="A42" s="6"/>
      <c r="B42" s="116">
        <v>5</v>
      </c>
      <c r="C42" s="116">
        <v>0</v>
      </c>
      <c r="D42" s="116">
        <v>1</v>
      </c>
      <c r="E42" s="116">
        <v>0</v>
      </c>
      <c r="F42" s="116">
        <v>5</v>
      </c>
      <c r="G42" s="116">
        <v>0</v>
      </c>
      <c r="H42" s="116">
        <v>3</v>
      </c>
      <c r="I42" s="116">
        <v>2</v>
      </c>
      <c r="J42" s="116">
        <v>1</v>
      </c>
      <c r="K42" s="116">
        <v>2</v>
      </c>
      <c r="L42" s="116">
        <v>0</v>
      </c>
      <c r="M42" s="116">
        <v>1</v>
      </c>
      <c r="N42" s="116">
        <v>2</v>
      </c>
      <c r="O42" s="116">
        <v>0</v>
      </c>
      <c r="P42" s="116">
        <v>0</v>
      </c>
      <c r="Q42" s="116">
        <v>1</v>
      </c>
      <c r="R42" s="135">
        <v>0</v>
      </c>
      <c r="S42" s="120" t="s">
        <v>91</v>
      </c>
      <c r="T42" s="112" t="s">
        <v>3</v>
      </c>
      <c r="U42" s="139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0</v>
      </c>
      <c r="AA42" s="109">
        <f t="shared" si="1"/>
        <v>0</v>
      </c>
      <c r="AB42" s="115">
        <v>2028</v>
      </c>
      <c r="AC42" s="64"/>
      <c r="AD42" s="63"/>
      <c r="AE42" s="63"/>
      <c r="AF42" s="63"/>
      <c r="AG42" s="63"/>
      <c r="AH42" s="63"/>
      <c r="AI42" s="63"/>
    </row>
    <row r="43" spans="1:35" s="4" customFormat="1" ht="24">
      <c r="A43" s="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35"/>
      <c r="S43" s="120" t="s">
        <v>156</v>
      </c>
      <c r="T43" s="112" t="s">
        <v>3</v>
      </c>
      <c r="U43" s="139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09">
        <f t="shared" si="1"/>
        <v>0</v>
      </c>
      <c r="AB43" s="115">
        <v>2028</v>
      </c>
      <c r="AC43" s="64"/>
      <c r="AD43" s="63"/>
      <c r="AE43" s="63"/>
      <c r="AF43" s="63"/>
      <c r="AG43" s="63"/>
      <c r="AH43" s="63"/>
      <c r="AI43" s="63"/>
    </row>
    <row r="44" spans="1:35" s="4" customFormat="1" ht="15">
      <c r="A44" s="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35"/>
      <c r="S44" s="120" t="s">
        <v>92</v>
      </c>
      <c r="T44" s="112" t="s">
        <v>3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09">
        <f t="shared" si="1"/>
        <v>0</v>
      </c>
      <c r="AB44" s="115">
        <v>2028</v>
      </c>
      <c r="AC44" s="64"/>
      <c r="AD44" s="63"/>
      <c r="AE44" s="63"/>
      <c r="AF44" s="63"/>
      <c r="AG44" s="63"/>
      <c r="AH44" s="63"/>
      <c r="AI44" s="63"/>
    </row>
    <row r="45" spans="1:35" s="4" customFormat="1" ht="15">
      <c r="A45" s="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35"/>
      <c r="S45" s="121" t="s">
        <v>89</v>
      </c>
      <c r="T45" s="112" t="s">
        <v>3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09">
        <f t="shared" si="1"/>
        <v>0</v>
      </c>
      <c r="AB45" s="115">
        <v>2028</v>
      </c>
      <c r="AC45" s="64"/>
      <c r="AD45" s="63"/>
      <c r="AE45" s="63"/>
      <c r="AF45" s="63"/>
      <c r="AG45" s="63"/>
      <c r="AH45" s="63"/>
      <c r="AI45" s="63"/>
    </row>
    <row r="46" spans="1:35" s="4" customFormat="1" ht="15">
      <c r="A46" s="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35"/>
      <c r="S46" s="121" t="s">
        <v>90</v>
      </c>
      <c r="T46" s="112" t="s">
        <v>3</v>
      </c>
      <c r="U46" s="139">
        <v>0</v>
      </c>
      <c r="V46" s="139">
        <v>0</v>
      </c>
      <c r="W46" s="139">
        <v>0</v>
      </c>
      <c r="X46" s="139">
        <v>0</v>
      </c>
      <c r="Y46" s="139">
        <v>0</v>
      </c>
      <c r="Z46" s="139">
        <v>0</v>
      </c>
      <c r="AA46" s="109">
        <f t="shared" si="1"/>
        <v>0</v>
      </c>
      <c r="AB46" s="115">
        <v>2028</v>
      </c>
      <c r="AC46" s="64"/>
      <c r="AD46" s="63"/>
      <c r="AE46" s="63"/>
      <c r="AF46" s="63"/>
      <c r="AG46" s="63"/>
      <c r="AH46" s="63"/>
      <c r="AI46" s="63"/>
    </row>
    <row r="47" spans="1:35" s="4" customFormat="1" ht="15">
      <c r="A47" s="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35"/>
      <c r="S47" s="121" t="s">
        <v>175</v>
      </c>
      <c r="T47" s="112" t="s">
        <v>79</v>
      </c>
      <c r="U47" s="139">
        <v>75</v>
      </c>
      <c r="V47" s="139">
        <v>78</v>
      </c>
      <c r="W47" s="139">
        <v>80</v>
      </c>
      <c r="X47" s="139">
        <v>82</v>
      </c>
      <c r="Y47" s="139">
        <v>85</v>
      </c>
      <c r="Z47" s="139">
        <v>88</v>
      </c>
      <c r="AA47" s="109">
        <f t="shared" si="1"/>
        <v>413</v>
      </c>
      <c r="AB47" s="115"/>
      <c r="AC47" s="64"/>
      <c r="AD47" s="63"/>
      <c r="AE47" s="63"/>
      <c r="AF47" s="63"/>
      <c r="AG47" s="63"/>
      <c r="AH47" s="63"/>
      <c r="AI47" s="63"/>
    </row>
    <row r="48" spans="1:35" s="4" customFormat="1" ht="15">
      <c r="A48" s="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35"/>
      <c r="S48" s="120" t="s">
        <v>93</v>
      </c>
      <c r="T48" s="112" t="s">
        <v>3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09">
        <f t="shared" si="1"/>
        <v>0</v>
      </c>
      <c r="AB48" s="115">
        <v>2028</v>
      </c>
      <c r="AC48" s="64"/>
      <c r="AD48" s="63"/>
      <c r="AE48" s="63"/>
      <c r="AF48" s="63"/>
      <c r="AG48" s="63"/>
      <c r="AH48" s="63"/>
      <c r="AI48" s="63"/>
    </row>
    <row r="49" spans="1:35" s="4" customFormat="1" ht="15">
      <c r="A49" s="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35"/>
      <c r="S49" s="120" t="s">
        <v>94</v>
      </c>
      <c r="T49" s="112" t="s">
        <v>3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09">
        <f t="shared" si="1"/>
        <v>0</v>
      </c>
      <c r="AB49" s="115">
        <v>2028</v>
      </c>
      <c r="AC49" s="64"/>
      <c r="AD49" s="63"/>
      <c r="AE49" s="63"/>
      <c r="AF49" s="63"/>
      <c r="AG49" s="63"/>
      <c r="AH49" s="63"/>
      <c r="AI49" s="63"/>
    </row>
    <row r="50" spans="1:35" s="4" customFormat="1" ht="24">
      <c r="A50" s="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35"/>
      <c r="S50" s="120" t="s">
        <v>97</v>
      </c>
      <c r="T50" s="131" t="s">
        <v>3</v>
      </c>
      <c r="U50" s="141">
        <f aca="true" t="shared" si="2" ref="U50:Z50">(U51+U52)</f>
        <v>14618.720000000001</v>
      </c>
      <c r="V50" s="141">
        <f t="shared" si="2"/>
        <v>5291.1</v>
      </c>
      <c r="W50" s="141">
        <f t="shared" si="2"/>
        <v>12192.7</v>
      </c>
      <c r="X50" s="141">
        <f t="shared" si="2"/>
        <v>12192.7</v>
      </c>
      <c r="Y50" s="141">
        <f t="shared" si="2"/>
        <v>12192.7</v>
      </c>
      <c r="Z50" s="141">
        <f t="shared" si="2"/>
        <v>12192.7</v>
      </c>
      <c r="AA50" s="142">
        <f>SUM(U50:Z50)</f>
        <v>68680.62</v>
      </c>
      <c r="AB50" s="115">
        <v>2028</v>
      </c>
      <c r="AC50" s="64"/>
      <c r="AD50" s="63"/>
      <c r="AE50" s="63"/>
      <c r="AF50" s="63"/>
      <c r="AG50" s="63"/>
      <c r="AH50" s="63"/>
      <c r="AI50" s="63"/>
    </row>
    <row r="51" spans="1:35" s="4" customFormat="1" ht="15">
      <c r="A51" s="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35"/>
      <c r="S51" s="121" t="s">
        <v>115</v>
      </c>
      <c r="T51" s="112" t="s">
        <v>3</v>
      </c>
      <c r="U51" s="139">
        <f aca="true" t="shared" si="3" ref="U51:Z51">(U53+U59+U63+U71+U80)</f>
        <v>14618.720000000001</v>
      </c>
      <c r="V51" s="139">
        <f t="shared" si="3"/>
        <v>5291.1</v>
      </c>
      <c r="W51" s="139">
        <f t="shared" si="3"/>
        <v>12192.7</v>
      </c>
      <c r="X51" s="139">
        <f t="shared" si="3"/>
        <v>12192.7</v>
      </c>
      <c r="Y51" s="139">
        <f t="shared" si="3"/>
        <v>12192.7</v>
      </c>
      <c r="Z51" s="139">
        <f t="shared" si="3"/>
        <v>12192.7</v>
      </c>
      <c r="AA51" s="109">
        <f>SUM(U51:Z51)</f>
        <v>68680.62</v>
      </c>
      <c r="AB51" s="115">
        <v>2028</v>
      </c>
      <c r="AC51" s="64"/>
      <c r="AD51" s="63"/>
      <c r="AE51" s="63"/>
      <c r="AF51" s="63"/>
      <c r="AG51" s="63"/>
      <c r="AH51" s="63"/>
      <c r="AI51" s="63"/>
    </row>
    <row r="52" spans="1:35" s="4" customFormat="1" ht="15">
      <c r="A52" s="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35"/>
      <c r="S52" s="121" t="s">
        <v>90</v>
      </c>
      <c r="T52" s="112" t="s">
        <v>3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/>
      <c r="AB52" s="115">
        <v>2028</v>
      </c>
      <c r="AC52" s="64"/>
      <c r="AD52" s="63"/>
      <c r="AE52" s="63"/>
      <c r="AF52" s="63"/>
      <c r="AG52" s="63"/>
      <c r="AH52" s="63"/>
      <c r="AI52" s="63"/>
    </row>
    <row r="53" spans="1:35" s="4" customFormat="1" ht="24">
      <c r="A53" s="6"/>
      <c r="B53" s="116">
        <v>5</v>
      </c>
      <c r="C53" s="116">
        <v>0</v>
      </c>
      <c r="D53" s="116">
        <v>1</v>
      </c>
      <c r="E53" s="116">
        <v>0</v>
      </c>
      <c r="F53" s="116">
        <v>5</v>
      </c>
      <c r="G53" s="116">
        <v>0</v>
      </c>
      <c r="H53" s="116">
        <v>3</v>
      </c>
      <c r="I53" s="116">
        <v>2</v>
      </c>
      <c r="J53" s="116">
        <v>1</v>
      </c>
      <c r="K53" s="116">
        <v>3</v>
      </c>
      <c r="L53" s="116">
        <v>0</v>
      </c>
      <c r="M53" s="116">
        <v>1</v>
      </c>
      <c r="N53" s="116">
        <v>0</v>
      </c>
      <c r="O53" s="116">
        <v>0</v>
      </c>
      <c r="P53" s="116">
        <v>0</v>
      </c>
      <c r="Q53" s="116">
        <v>0</v>
      </c>
      <c r="R53" s="135">
        <v>0</v>
      </c>
      <c r="S53" s="120" t="s">
        <v>98</v>
      </c>
      <c r="T53" s="112" t="s">
        <v>3</v>
      </c>
      <c r="U53" s="139">
        <f aca="true" t="shared" si="4" ref="U53:Z53">(U56+U57+U58)</f>
        <v>0</v>
      </c>
      <c r="V53" s="139">
        <f t="shared" si="4"/>
        <v>0</v>
      </c>
      <c r="W53" s="139">
        <f t="shared" si="4"/>
        <v>0</v>
      </c>
      <c r="X53" s="139">
        <f t="shared" si="4"/>
        <v>0</v>
      </c>
      <c r="Y53" s="139">
        <f t="shared" si="4"/>
        <v>0</v>
      </c>
      <c r="Z53" s="139">
        <f t="shared" si="4"/>
        <v>0</v>
      </c>
      <c r="AA53" s="139"/>
      <c r="AB53" s="115">
        <v>2028</v>
      </c>
      <c r="AC53" s="64"/>
      <c r="AD53" s="63"/>
      <c r="AE53" s="63"/>
      <c r="AF53" s="63"/>
      <c r="AG53" s="63"/>
      <c r="AH53" s="63"/>
      <c r="AI53" s="63"/>
    </row>
    <row r="54" spans="1:35" s="4" customFormat="1" ht="15">
      <c r="A54" s="6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4"/>
      <c r="S54" s="145" t="s">
        <v>101</v>
      </c>
      <c r="T54" s="146" t="s">
        <v>86</v>
      </c>
      <c r="U54" s="137">
        <v>1</v>
      </c>
      <c r="V54" s="137">
        <v>1</v>
      </c>
      <c r="W54" s="137">
        <v>1</v>
      </c>
      <c r="X54" s="137">
        <v>1</v>
      </c>
      <c r="Y54" s="137">
        <v>1</v>
      </c>
      <c r="Z54" s="137">
        <v>1</v>
      </c>
      <c r="AA54" s="137"/>
      <c r="AB54" s="115">
        <v>2028</v>
      </c>
      <c r="AC54" s="64"/>
      <c r="AD54" s="63"/>
      <c r="AE54" s="63"/>
      <c r="AF54" s="63"/>
      <c r="AG54" s="63"/>
      <c r="AH54" s="63"/>
      <c r="AI54" s="63"/>
    </row>
    <row r="55" spans="1:35" s="4" customFormat="1" ht="24">
      <c r="A55" s="6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4"/>
      <c r="S55" s="145" t="s">
        <v>102</v>
      </c>
      <c r="T55" s="146" t="s">
        <v>99</v>
      </c>
      <c r="U55" s="137"/>
      <c r="V55" s="137"/>
      <c r="W55" s="137"/>
      <c r="X55" s="137"/>
      <c r="Y55" s="137"/>
      <c r="Z55" s="137"/>
      <c r="AA55" s="137"/>
      <c r="AB55" s="115">
        <v>2028</v>
      </c>
      <c r="AC55" s="64"/>
      <c r="AD55" s="63"/>
      <c r="AE55" s="63"/>
      <c r="AF55" s="63"/>
      <c r="AG55" s="63"/>
      <c r="AH55" s="63"/>
      <c r="AI55" s="63"/>
    </row>
    <row r="56" spans="1:35" s="4" customFormat="1" ht="15">
      <c r="A56" s="6"/>
      <c r="B56" s="143">
        <v>5</v>
      </c>
      <c r="C56" s="143">
        <v>0</v>
      </c>
      <c r="D56" s="143">
        <v>1</v>
      </c>
      <c r="E56" s="143">
        <v>0</v>
      </c>
      <c r="F56" s="143">
        <v>5</v>
      </c>
      <c r="G56" s="143">
        <v>0</v>
      </c>
      <c r="H56" s="143">
        <v>3</v>
      </c>
      <c r="I56" s="143">
        <v>2</v>
      </c>
      <c r="J56" s="143">
        <v>1</v>
      </c>
      <c r="K56" s="143">
        <v>3</v>
      </c>
      <c r="L56" s="143">
        <v>0</v>
      </c>
      <c r="M56" s="143">
        <v>1</v>
      </c>
      <c r="N56" s="143">
        <v>1</v>
      </c>
      <c r="O56" s="143">
        <v>1</v>
      </c>
      <c r="P56" s="143">
        <v>1</v>
      </c>
      <c r="Q56" s="143">
        <v>8</v>
      </c>
      <c r="R56" s="144">
        <v>0</v>
      </c>
      <c r="S56" s="145" t="s">
        <v>103</v>
      </c>
      <c r="T56" s="146" t="s">
        <v>3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/>
      <c r="AB56" s="115">
        <v>2028</v>
      </c>
      <c r="AC56" s="64"/>
      <c r="AD56" s="63"/>
      <c r="AE56" s="63"/>
      <c r="AF56" s="63"/>
      <c r="AG56" s="63"/>
      <c r="AH56" s="63"/>
      <c r="AI56" s="63"/>
    </row>
    <row r="57" spans="1:35" s="4" customFormat="1" ht="24">
      <c r="A57" s="6"/>
      <c r="B57" s="143">
        <v>5</v>
      </c>
      <c r="C57" s="143">
        <v>0</v>
      </c>
      <c r="D57" s="143">
        <v>1</v>
      </c>
      <c r="E57" s="143">
        <v>0</v>
      </c>
      <c r="F57" s="143">
        <v>5</v>
      </c>
      <c r="G57" s="143">
        <v>0</v>
      </c>
      <c r="H57" s="143">
        <v>3</v>
      </c>
      <c r="I57" s="143">
        <v>2</v>
      </c>
      <c r="J57" s="143">
        <v>1</v>
      </c>
      <c r="K57" s="143">
        <v>3</v>
      </c>
      <c r="L57" s="143">
        <v>0</v>
      </c>
      <c r="M57" s="143">
        <v>1</v>
      </c>
      <c r="N57" s="143">
        <v>2</v>
      </c>
      <c r="O57" s="143">
        <v>1</v>
      </c>
      <c r="P57" s="143">
        <v>1</v>
      </c>
      <c r="Q57" s="143">
        <v>8</v>
      </c>
      <c r="R57" s="144">
        <v>0</v>
      </c>
      <c r="S57" s="145" t="s">
        <v>110</v>
      </c>
      <c r="T57" s="146" t="s">
        <v>3</v>
      </c>
      <c r="U57" s="137">
        <v>0</v>
      </c>
      <c r="V57" s="137">
        <v>0</v>
      </c>
      <c r="W57" s="137">
        <v>0</v>
      </c>
      <c r="X57" s="137">
        <v>0</v>
      </c>
      <c r="Y57" s="137">
        <v>0</v>
      </c>
      <c r="Z57" s="137">
        <v>0</v>
      </c>
      <c r="AA57" s="137"/>
      <c r="AB57" s="115">
        <v>2028</v>
      </c>
      <c r="AC57" s="64"/>
      <c r="AD57" s="63"/>
      <c r="AE57" s="63"/>
      <c r="AF57" s="63"/>
      <c r="AG57" s="63"/>
      <c r="AH57" s="63"/>
      <c r="AI57" s="63"/>
    </row>
    <row r="58" spans="1:35" s="4" customFormat="1" ht="28.5" customHeight="1">
      <c r="A58" s="6"/>
      <c r="B58" s="143">
        <v>5</v>
      </c>
      <c r="C58" s="143">
        <v>0</v>
      </c>
      <c r="D58" s="143">
        <v>1</v>
      </c>
      <c r="E58" s="143">
        <v>0</v>
      </c>
      <c r="F58" s="143">
        <v>5</v>
      </c>
      <c r="G58" s="143">
        <v>0</v>
      </c>
      <c r="H58" s="143">
        <v>3</v>
      </c>
      <c r="I58" s="143">
        <v>2</v>
      </c>
      <c r="J58" s="143">
        <v>1</v>
      </c>
      <c r="K58" s="143">
        <v>3</v>
      </c>
      <c r="L58" s="143">
        <v>0</v>
      </c>
      <c r="M58" s="143">
        <v>1</v>
      </c>
      <c r="N58" s="143">
        <v>1</v>
      </c>
      <c r="O58" s="143">
        <v>0</v>
      </c>
      <c r="P58" s="143">
        <v>9</v>
      </c>
      <c r="Q58" s="143">
        <v>2</v>
      </c>
      <c r="R58" s="144">
        <v>0</v>
      </c>
      <c r="S58" s="145" t="s">
        <v>108</v>
      </c>
      <c r="T58" s="146" t="s">
        <v>3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/>
      <c r="AB58" s="115">
        <v>2028</v>
      </c>
      <c r="AC58" s="64"/>
      <c r="AD58" s="63"/>
      <c r="AE58" s="63"/>
      <c r="AF58" s="63"/>
      <c r="AG58" s="63"/>
      <c r="AH58" s="63"/>
      <c r="AI58" s="63"/>
    </row>
    <row r="59" spans="1:35" s="4" customFormat="1" ht="24">
      <c r="A59" s="6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4"/>
      <c r="S59" s="147" t="s">
        <v>104</v>
      </c>
      <c r="T59" s="146" t="s">
        <v>3</v>
      </c>
      <c r="U59" s="137">
        <v>0</v>
      </c>
      <c r="V59" s="137">
        <v>0</v>
      </c>
      <c r="W59" s="137">
        <v>0</v>
      </c>
      <c r="X59" s="137">
        <v>0</v>
      </c>
      <c r="Y59" s="137">
        <v>0</v>
      </c>
      <c r="Z59" s="137">
        <v>0</v>
      </c>
      <c r="AA59" s="137">
        <f>SUM(U59:Z59)</f>
        <v>0</v>
      </c>
      <c r="AB59" s="115">
        <v>2028</v>
      </c>
      <c r="AC59" s="64"/>
      <c r="AD59" s="63"/>
      <c r="AE59" s="63"/>
      <c r="AF59" s="63"/>
      <c r="AG59" s="63"/>
      <c r="AH59" s="63"/>
      <c r="AI59" s="63"/>
    </row>
    <row r="60" spans="1:35" s="4" customFormat="1" ht="15">
      <c r="A60" s="6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4"/>
      <c r="S60" s="145" t="s">
        <v>173</v>
      </c>
      <c r="T60" s="146" t="s">
        <v>86</v>
      </c>
      <c r="U60" s="137">
        <v>1</v>
      </c>
      <c r="V60" s="137">
        <v>1</v>
      </c>
      <c r="W60" s="137">
        <v>1</v>
      </c>
      <c r="X60" s="137">
        <v>1</v>
      </c>
      <c r="Y60" s="137">
        <v>1</v>
      </c>
      <c r="Z60" s="137">
        <v>1</v>
      </c>
      <c r="AA60" s="137"/>
      <c r="AB60" s="115"/>
      <c r="AC60" s="64"/>
      <c r="AD60" s="63"/>
      <c r="AE60" s="63"/>
      <c r="AF60" s="63"/>
      <c r="AG60" s="63"/>
      <c r="AH60" s="63"/>
      <c r="AI60" s="63"/>
    </row>
    <row r="61" spans="1:35" s="4" customFormat="1" ht="24">
      <c r="A61" s="6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4"/>
      <c r="S61" s="145" t="s">
        <v>105</v>
      </c>
      <c r="T61" s="146" t="s">
        <v>99</v>
      </c>
      <c r="U61" s="137" t="s">
        <v>100</v>
      </c>
      <c r="V61" s="137" t="s">
        <v>100</v>
      </c>
      <c r="W61" s="137" t="s">
        <v>100</v>
      </c>
      <c r="X61" s="137" t="s">
        <v>100</v>
      </c>
      <c r="Y61" s="137" t="s">
        <v>100</v>
      </c>
      <c r="Z61" s="137" t="s">
        <v>100</v>
      </c>
      <c r="AA61" s="137"/>
      <c r="AB61" s="115">
        <v>2028</v>
      </c>
      <c r="AC61" s="64"/>
      <c r="AD61" s="63"/>
      <c r="AE61" s="63"/>
      <c r="AF61" s="63"/>
      <c r="AG61" s="63"/>
      <c r="AH61" s="63"/>
      <c r="AI61" s="63"/>
    </row>
    <row r="62" spans="1:35" s="4" customFormat="1" ht="15">
      <c r="A62" s="6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4"/>
      <c r="S62" s="145" t="s">
        <v>106</v>
      </c>
      <c r="T62" s="146" t="s">
        <v>3</v>
      </c>
      <c r="U62" s="137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0</v>
      </c>
      <c r="AB62" s="115">
        <v>2028</v>
      </c>
      <c r="AC62" s="64"/>
      <c r="AD62" s="63"/>
      <c r="AE62" s="63"/>
      <c r="AF62" s="63"/>
      <c r="AG62" s="63"/>
      <c r="AH62" s="63"/>
      <c r="AI62" s="63"/>
    </row>
    <row r="63" spans="1:35" s="4" customFormat="1" ht="24">
      <c r="A63" s="6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4"/>
      <c r="S63" s="147" t="s">
        <v>157</v>
      </c>
      <c r="T63" s="136" t="s">
        <v>3</v>
      </c>
      <c r="U63" s="148">
        <v>0</v>
      </c>
      <c r="V63" s="148">
        <v>0</v>
      </c>
      <c r="W63" s="148">
        <f>(W67+W68)</f>
        <v>0</v>
      </c>
      <c r="X63" s="148">
        <v>0</v>
      </c>
      <c r="Y63" s="148">
        <v>0</v>
      </c>
      <c r="Z63" s="148">
        <v>0</v>
      </c>
      <c r="AA63" s="148">
        <f>SUM(U63:Z63)</f>
        <v>0</v>
      </c>
      <c r="AB63" s="115">
        <v>2028</v>
      </c>
      <c r="AC63" s="64"/>
      <c r="AD63" s="63"/>
      <c r="AE63" s="63"/>
      <c r="AF63" s="63"/>
      <c r="AG63" s="63"/>
      <c r="AH63" s="63"/>
      <c r="AI63" s="63"/>
    </row>
    <row r="64" spans="1:35" s="4" customFormat="1" ht="15">
      <c r="A64" s="6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4"/>
      <c r="S64" s="121" t="s">
        <v>115</v>
      </c>
      <c r="T64" s="146" t="s">
        <v>3</v>
      </c>
      <c r="U64" s="137">
        <v>0</v>
      </c>
      <c r="V64" s="137">
        <v>0</v>
      </c>
      <c r="W64" s="137">
        <v>0</v>
      </c>
      <c r="X64" s="137">
        <v>0</v>
      </c>
      <c r="Y64" s="137">
        <v>0</v>
      </c>
      <c r="Z64" s="137">
        <v>0</v>
      </c>
      <c r="AA64" s="137">
        <f>SUM(U64:Z64)</f>
        <v>0</v>
      </c>
      <c r="AB64" s="115">
        <v>2028</v>
      </c>
      <c r="AC64" s="64"/>
      <c r="AD64" s="63"/>
      <c r="AE64" s="63"/>
      <c r="AF64" s="63"/>
      <c r="AG64" s="63"/>
      <c r="AH64" s="63"/>
      <c r="AI64" s="63"/>
    </row>
    <row r="65" spans="1:35" s="4" customFormat="1" ht="15">
      <c r="A65" s="6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4"/>
      <c r="S65" s="121" t="s">
        <v>90</v>
      </c>
      <c r="T65" s="146" t="s">
        <v>3</v>
      </c>
      <c r="U65" s="137">
        <v>0</v>
      </c>
      <c r="V65" s="137">
        <v>0</v>
      </c>
      <c r="W65" s="137">
        <v>0</v>
      </c>
      <c r="X65" s="137">
        <v>0</v>
      </c>
      <c r="Y65" s="137">
        <v>0</v>
      </c>
      <c r="Z65" s="137">
        <v>0</v>
      </c>
      <c r="AA65" s="137">
        <f>SUM(U65:Z65)</f>
        <v>0</v>
      </c>
      <c r="AB65" s="115">
        <v>2028</v>
      </c>
      <c r="AC65" s="64"/>
      <c r="AD65" s="63"/>
      <c r="AE65" s="63"/>
      <c r="AF65" s="63"/>
      <c r="AG65" s="63"/>
      <c r="AH65" s="63"/>
      <c r="AI65" s="63"/>
    </row>
    <row r="66" spans="1:35" s="4" customFormat="1" ht="15">
      <c r="A66" s="6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4"/>
      <c r="S66" s="145" t="s">
        <v>173</v>
      </c>
      <c r="T66" s="146" t="s">
        <v>86</v>
      </c>
      <c r="U66" s="137">
        <v>0</v>
      </c>
      <c r="V66" s="137">
        <v>0</v>
      </c>
      <c r="W66" s="137">
        <v>0</v>
      </c>
      <c r="X66" s="137">
        <v>0</v>
      </c>
      <c r="Y66" s="137">
        <v>0</v>
      </c>
      <c r="Z66" s="137">
        <v>0</v>
      </c>
      <c r="AA66" s="137"/>
      <c r="AB66" s="115"/>
      <c r="AC66" s="64"/>
      <c r="AD66" s="63"/>
      <c r="AE66" s="63"/>
      <c r="AF66" s="63"/>
      <c r="AG66" s="63"/>
      <c r="AH66" s="63"/>
      <c r="AI66" s="63"/>
    </row>
    <row r="67" spans="1:35" s="4" customFormat="1" ht="29.25" customHeight="1">
      <c r="A67" s="6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4"/>
      <c r="S67" s="145" t="s">
        <v>121</v>
      </c>
      <c r="T67" s="146" t="s">
        <v>3</v>
      </c>
      <c r="U67" s="137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v>0</v>
      </c>
      <c r="AA67" s="137">
        <f>SUM(U67:Z67)</f>
        <v>0</v>
      </c>
      <c r="AB67" s="115">
        <v>2028</v>
      </c>
      <c r="AC67" s="64"/>
      <c r="AD67" s="63"/>
      <c r="AE67" s="63"/>
      <c r="AF67" s="63"/>
      <c r="AG67" s="63"/>
      <c r="AH67" s="63"/>
      <c r="AI67" s="63"/>
    </row>
    <row r="68" spans="1:35" s="4" customFormat="1" ht="24">
      <c r="A68" s="6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4"/>
      <c r="S68" s="145" t="s">
        <v>120</v>
      </c>
      <c r="T68" s="146" t="s">
        <v>3</v>
      </c>
      <c r="U68" s="137">
        <v>0</v>
      </c>
      <c r="V68" s="137">
        <v>0</v>
      </c>
      <c r="W68" s="137"/>
      <c r="X68" s="137">
        <v>0</v>
      </c>
      <c r="Y68" s="137">
        <v>0</v>
      </c>
      <c r="Z68" s="137">
        <v>0</v>
      </c>
      <c r="AA68" s="137">
        <f>SUM(U68:Z68)</f>
        <v>0</v>
      </c>
      <c r="AB68" s="115">
        <v>2028</v>
      </c>
      <c r="AC68" s="64"/>
      <c r="AD68" s="63"/>
      <c r="AE68" s="63"/>
      <c r="AF68" s="63"/>
      <c r="AG68" s="63"/>
      <c r="AH68" s="63"/>
      <c r="AI68" s="63"/>
    </row>
    <row r="69" spans="1:35" s="4" customFormat="1" ht="24">
      <c r="A69" s="6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4"/>
      <c r="S69" s="145" t="s">
        <v>109</v>
      </c>
      <c r="T69" s="146" t="s">
        <v>99</v>
      </c>
      <c r="U69" s="137" t="s">
        <v>100</v>
      </c>
      <c r="V69" s="137" t="s">
        <v>100</v>
      </c>
      <c r="W69" s="137" t="s">
        <v>100</v>
      </c>
      <c r="X69" s="137" t="s">
        <v>100</v>
      </c>
      <c r="Y69" s="137" t="s">
        <v>100</v>
      </c>
      <c r="Z69" s="137" t="s">
        <v>100</v>
      </c>
      <c r="AA69" s="137"/>
      <c r="AB69" s="115">
        <v>2028</v>
      </c>
      <c r="AC69" s="64"/>
      <c r="AD69" s="63"/>
      <c r="AE69" s="63"/>
      <c r="AF69" s="63"/>
      <c r="AG69" s="63"/>
      <c r="AH69" s="63"/>
      <c r="AI69" s="63"/>
    </row>
    <row r="70" spans="1:35" s="4" customFormat="1" ht="15">
      <c r="A70" s="6"/>
      <c r="B70" s="143">
        <v>5</v>
      </c>
      <c r="C70" s="143">
        <v>0</v>
      </c>
      <c r="D70" s="143">
        <v>1</v>
      </c>
      <c r="E70" s="143">
        <v>0</v>
      </c>
      <c r="F70" s="143">
        <v>5</v>
      </c>
      <c r="G70" s="143">
        <v>0</v>
      </c>
      <c r="H70" s="143">
        <v>3</v>
      </c>
      <c r="I70" s="143">
        <v>2</v>
      </c>
      <c r="J70" s="143">
        <v>1</v>
      </c>
      <c r="K70" s="143">
        <v>3</v>
      </c>
      <c r="L70" s="143">
        <v>0</v>
      </c>
      <c r="M70" s="143">
        <v>4</v>
      </c>
      <c r="N70" s="143">
        <v>2</v>
      </c>
      <c r="O70" s="143">
        <v>0</v>
      </c>
      <c r="P70" s="143">
        <v>0</v>
      </c>
      <c r="Q70" s="143">
        <v>0</v>
      </c>
      <c r="R70" s="144">
        <v>0</v>
      </c>
      <c r="S70" s="147" t="s">
        <v>113</v>
      </c>
      <c r="T70" s="136" t="s">
        <v>3</v>
      </c>
      <c r="U70" s="148">
        <f aca="true" t="shared" si="5" ref="U70:Z70">(U71+U72)</f>
        <v>13307.6</v>
      </c>
      <c r="V70" s="148">
        <f t="shared" si="5"/>
        <v>5291.1</v>
      </c>
      <c r="W70" s="148">
        <f t="shared" si="5"/>
        <v>9192.7</v>
      </c>
      <c r="X70" s="148">
        <f t="shared" si="5"/>
        <v>9192.7</v>
      </c>
      <c r="Y70" s="148">
        <f t="shared" si="5"/>
        <v>9192.7</v>
      </c>
      <c r="Z70" s="148">
        <f t="shared" si="5"/>
        <v>9192.7</v>
      </c>
      <c r="AA70" s="148">
        <f>SUM(U70:Z70)</f>
        <v>55369.5</v>
      </c>
      <c r="AB70" s="115">
        <v>2028</v>
      </c>
      <c r="AC70" s="64"/>
      <c r="AD70" s="63"/>
      <c r="AE70" s="63"/>
      <c r="AF70" s="63"/>
      <c r="AG70" s="63"/>
      <c r="AH70" s="63"/>
      <c r="AI70" s="63"/>
    </row>
    <row r="71" spans="1:35" s="4" customFormat="1" ht="15">
      <c r="A71" s="6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  <c r="S71" s="147" t="s">
        <v>115</v>
      </c>
      <c r="T71" s="136" t="s">
        <v>3</v>
      </c>
      <c r="U71" s="148">
        <f aca="true" t="shared" si="6" ref="U71:Z71">(U74+U77)</f>
        <v>13307.6</v>
      </c>
      <c r="V71" s="148">
        <f t="shared" si="6"/>
        <v>5291.1</v>
      </c>
      <c r="W71" s="148">
        <f t="shared" si="6"/>
        <v>9192.7</v>
      </c>
      <c r="X71" s="148">
        <f t="shared" si="6"/>
        <v>9192.7</v>
      </c>
      <c r="Y71" s="148">
        <f t="shared" si="6"/>
        <v>9192.7</v>
      </c>
      <c r="Z71" s="148">
        <f t="shared" si="6"/>
        <v>9192.7</v>
      </c>
      <c r="AA71" s="148">
        <f>SUM(U71:Z71)</f>
        <v>55369.5</v>
      </c>
      <c r="AB71" s="115">
        <v>2028</v>
      </c>
      <c r="AC71" s="64"/>
      <c r="AD71" s="63"/>
      <c r="AE71" s="63"/>
      <c r="AF71" s="63"/>
      <c r="AG71" s="63"/>
      <c r="AH71" s="63"/>
      <c r="AI71" s="63"/>
    </row>
    <row r="72" spans="1:35" s="4" customFormat="1" ht="15">
      <c r="A72" s="6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  <c r="S72" s="147" t="s">
        <v>90</v>
      </c>
      <c r="T72" s="136" t="s">
        <v>3</v>
      </c>
      <c r="U72" s="148">
        <v>0</v>
      </c>
      <c r="V72" s="148"/>
      <c r="W72" s="148"/>
      <c r="X72" s="148"/>
      <c r="Y72" s="148"/>
      <c r="Z72" s="148"/>
      <c r="AA72" s="148"/>
      <c r="AB72" s="115">
        <v>2028</v>
      </c>
      <c r="AC72" s="64"/>
      <c r="AD72" s="63"/>
      <c r="AE72" s="63"/>
      <c r="AF72" s="63"/>
      <c r="AG72" s="63"/>
      <c r="AH72" s="63"/>
      <c r="AI72" s="63"/>
    </row>
    <row r="73" spans="1:35" s="4" customFormat="1" ht="15">
      <c r="A73" s="6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45" t="s">
        <v>162</v>
      </c>
      <c r="T73" s="136" t="s">
        <v>79</v>
      </c>
      <c r="U73" s="137">
        <v>83</v>
      </c>
      <c r="V73" s="137">
        <v>80</v>
      </c>
      <c r="W73" s="137">
        <v>78</v>
      </c>
      <c r="X73" s="137">
        <v>76</v>
      </c>
      <c r="Y73" s="137">
        <v>65</v>
      </c>
      <c r="Z73" s="137">
        <v>60</v>
      </c>
      <c r="AA73" s="137"/>
      <c r="AB73" s="115">
        <v>2028</v>
      </c>
      <c r="AC73" s="64"/>
      <c r="AD73" s="63"/>
      <c r="AE73" s="63"/>
      <c r="AF73" s="63"/>
      <c r="AG73" s="63"/>
      <c r="AH73" s="63"/>
      <c r="AI73" s="63"/>
    </row>
    <row r="74" spans="1:35" s="4" customFormat="1" ht="15">
      <c r="A74" s="6"/>
      <c r="B74" s="143">
        <v>5</v>
      </c>
      <c r="C74" s="143">
        <v>0</v>
      </c>
      <c r="D74" s="143">
        <v>1</v>
      </c>
      <c r="E74" s="143">
        <v>0</v>
      </c>
      <c r="F74" s="143">
        <v>5</v>
      </c>
      <c r="G74" s="143">
        <v>0</v>
      </c>
      <c r="H74" s="143">
        <v>3</v>
      </c>
      <c r="I74" s="143">
        <v>2</v>
      </c>
      <c r="J74" s="143">
        <v>1</v>
      </c>
      <c r="K74" s="143">
        <v>3</v>
      </c>
      <c r="L74" s="143">
        <v>0</v>
      </c>
      <c r="M74" s="143">
        <v>4</v>
      </c>
      <c r="N74" s="143">
        <v>2</v>
      </c>
      <c r="O74" s="143">
        <v>0</v>
      </c>
      <c r="P74" s="143">
        <v>0</v>
      </c>
      <c r="Q74" s="143">
        <v>1</v>
      </c>
      <c r="R74" s="144">
        <v>0</v>
      </c>
      <c r="S74" s="145" t="s">
        <v>119</v>
      </c>
      <c r="T74" s="146" t="s">
        <v>3</v>
      </c>
      <c r="U74" s="137">
        <v>4907.5</v>
      </c>
      <c r="V74" s="137">
        <v>2998.4</v>
      </c>
      <c r="W74" s="137">
        <v>4600</v>
      </c>
      <c r="X74" s="137">
        <v>4600</v>
      </c>
      <c r="Y74" s="137">
        <v>4600</v>
      </c>
      <c r="Z74" s="137">
        <v>4600</v>
      </c>
      <c r="AA74" s="137">
        <f aca="true" t="shared" si="7" ref="AA74:AA82">SUM(U74:Z74)</f>
        <v>26305.9</v>
      </c>
      <c r="AB74" s="115">
        <v>2028</v>
      </c>
      <c r="AC74" s="64"/>
      <c r="AD74" s="63"/>
      <c r="AE74" s="63"/>
      <c r="AF74" s="63"/>
      <c r="AG74" s="63"/>
      <c r="AH74" s="63"/>
      <c r="AI74" s="63"/>
    </row>
    <row r="75" spans="1:35" s="4" customFormat="1" ht="15">
      <c r="A75" s="6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4"/>
      <c r="S75" s="145" t="s">
        <v>111</v>
      </c>
      <c r="T75" s="146" t="s">
        <v>3</v>
      </c>
      <c r="U75" s="149">
        <v>1129</v>
      </c>
      <c r="V75" s="137">
        <v>600</v>
      </c>
      <c r="W75" s="137">
        <v>1100</v>
      </c>
      <c r="X75" s="137">
        <v>1100</v>
      </c>
      <c r="Y75" s="137">
        <v>1100</v>
      </c>
      <c r="Z75" s="137">
        <v>1100</v>
      </c>
      <c r="AA75" s="137">
        <f t="shared" si="7"/>
        <v>6129</v>
      </c>
      <c r="AB75" s="115">
        <v>2028</v>
      </c>
      <c r="AC75" s="64"/>
      <c r="AD75" s="63"/>
      <c r="AE75" s="63"/>
      <c r="AF75" s="63"/>
      <c r="AG75" s="63"/>
      <c r="AH75" s="63"/>
      <c r="AI75" s="63"/>
    </row>
    <row r="76" spans="1:35" s="4" customFormat="1" ht="15">
      <c r="A76" s="6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  <c r="S76" s="145" t="s">
        <v>112</v>
      </c>
      <c r="T76" s="146" t="s">
        <v>3</v>
      </c>
      <c r="U76" s="149">
        <v>3600</v>
      </c>
      <c r="V76" s="137">
        <v>2050</v>
      </c>
      <c r="W76" s="137">
        <v>3500</v>
      </c>
      <c r="X76" s="137">
        <v>3500</v>
      </c>
      <c r="Y76" s="137">
        <v>3500</v>
      </c>
      <c r="Z76" s="137">
        <v>3500</v>
      </c>
      <c r="AA76" s="137">
        <f t="shared" si="7"/>
        <v>19650</v>
      </c>
      <c r="AB76" s="115">
        <v>2028</v>
      </c>
      <c r="AC76" s="64"/>
      <c r="AD76" s="63"/>
      <c r="AE76" s="63"/>
      <c r="AF76" s="63"/>
      <c r="AG76" s="63"/>
      <c r="AH76" s="63"/>
      <c r="AI76" s="63"/>
    </row>
    <row r="77" spans="1:35" s="4" customFormat="1" ht="15">
      <c r="A77" s="6"/>
      <c r="B77" s="143">
        <v>5</v>
      </c>
      <c r="C77" s="143">
        <v>0</v>
      </c>
      <c r="D77" s="143">
        <v>1</v>
      </c>
      <c r="E77" s="143">
        <v>0</v>
      </c>
      <c r="F77" s="143">
        <v>5</v>
      </c>
      <c r="G77" s="143">
        <v>0</v>
      </c>
      <c r="H77" s="143">
        <v>3</v>
      </c>
      <c r="I77" s="143">
        <v>2</v>
      </c>
      <c r="J77" s="143">
        <v>1</v>
      </c>
      <c r="K77" s="143">
        <v>3</v>
      </c>
      <c r="L77" s="143">
        <v>0</v>
      </c>
      <c r="M77" s="143">
        <v>4</v>
      </c>
      <c r="N77" s="143">
        <v>2</v>
      </c>
      <c r="O77" s="143">
        <v>0</v>
      </c>
      <c r="P77" s="143">
        <v>0</v>
      </c>
      <c r="Q77" s="143">
        <v>2</v>
      </c>
      <c r="R77" s="144">
        <v>0</v>
      </c>
      <c r="S77" s="145" t="s">
        <v>158</v>
      </c>
      <c r="T77" s="146" t="s">
        <v>3</v>
      </c>
      <c r="U77" s="149">
        <v>8400.1</v>
      </c>
      <c r="V77" s="137">
        <v>2292.7</v>
      </c>
      <c r="W77" s="137">
        <v>4592.7</v>
      </c>
      <c r="X77" s="137">
        <v>4592.7</v>
      </c>
      <c r="Y77" s="137">
        <v>4592.7</v>
      </c>
      <c r="Z77" s="137">
        <v>4592.7</v>
      </c>
      <c r="AA77" s="137">
        <f t="shared" si="7"/>
        <v>29063.600000000002</v>
      </c>
      <c r="AB77" s="115">
        <v>2028</v>
      </c>
      <c r="AC77" s="64"/>
      <c r="AD77" s="63"/>
      <c r="AE77" s="63"/>
      <c r="AF77" s="63"/>
      <c r="AG77" s="63"/>
      <c r="AH77" s="63"/>
      <c r="AI77" s="63"/>
    </row>
    <row r="78" spans="1:35" s="4" customFormat="1" ht="15">
      <c r="A78" s="6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  <c r="S78" s="145" t="s">
        <v>111</v>
      </c>
      <c r="T78" s="146" t="s">
        <v>3</v>
      </c>
      <c r="U78" s="149">
        <v>2936.5</v>
      </c>
      <c r="V78" s="137">
        <v>656.7</v>
      </c>
      <c r="W78" s="137">
        <v>1556.7</v>
      </c>
      <c r="X78" s="137">
        <v>1556.7</v>
      </c>
      <c r="Y78" s="137">
        <v>1556.7</v>
      </c>
      <c r="Z78" s="137">
        <v>1556.7</v>
      </c>
      <c r="AA78" s="137">
        <f t="shared" si="7"/>
        <v>9820</v>
      </c>
      <c r="AB78" s="115"/>
      <c r="AC78" s="64"/>
      <c r="AD78" s="63"/>
      <c r="AE78" s="63"/>
      <c r="AF78" s="63"/>
      <c r="AG78" s="63"/>
      <c r="AH78" s="63"/>
      <c r="AI78" s="63"/>
    </row>
    <row r="79" spans="1:35" s="4" customFormat="1" ht="15">
      <c r="A79" s="6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4"/>
      <c r="S79" s="145" t="s">
        <v>112</v>
      </c>
      <c r="T79" s="146" t="s">
        <v>3</v>
      </c>
      <c r="U79" s="149">
        <v>4226.1</v>
      </c>
      <c r="V79" s="137">
        <v>1636</v>
      </c>
      <c r="W79" s="137">
        <v>3036</v>
      </c>
      <c r="X79" s="137">
        <v>3036</v>
      </c>
      <c r="Y79" s="137">
        <v>3036</v>
      </c>
      <c r="Z79" s="137">
        <v>3036</v>
      </c>
      <c r="AA79" s="137">
        <f t="shared" si="7"/>
        <v>18006.1</v>
      </c>
      <c r="AB79" s="115"/>
      <c r="AC79" s="64"/>
      <c r="AD79" s="63"/>
      <c r="AE79" s="63"/>
      <c r="AF79" s="63"/>
      <c r="AG79" s="63"/>
      <c r="AH79" s="63"/>
      <c r="AI79" s="63"/>
    </row>
    <row r="80" spans="1:35" s="4" customFormat="1" ht="15">
      <c r="A80" s="6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4"/>
      <c r="S80" s="147" t="s">
        <v>114</v>
      </c>
      <c r="T80" s="136" t="s">
        <v>3</v>
      </c>
      <c r="U80" s="148">
        <f>(U82+U83+U84)</f>
        <v>1311.12</v>
      </c>
      <c r="V80" s="148">
        <f>(V83)</f>
        <v>0</v>
      </c>
      <c r="W80" s="148">
        <f>(W83)</f>
        <v>3000</v>
      </c>
      <c r="X80" s="148">
        <f>(X83)</f>
        <v>3000</v>
      </c>
      <c r="Y80" s="148">
        <f>(Y83)</f>
        <v>3000</v>
      </c>
      <c r="Z80" s="148">
        <f>(Z83)</f>
        <v>3000</v>
      </c>
      <c r="AA80" s="148">
        <f>SUM(U80:Z80)</f>
        <v>13311.119999999999</v>
      </c>
      <c r="AB80" s="115">
        <v>2028</v>
      </c>
      <c r="AC80" s="64"/>
      <c r="AD80" s="63"/>
      <c r="AE80" s="63"/>
      <c r="AF80" s="63"/>
      <c r="AG80" s="63"/>
      <c r="AH80" s="63"/>
      <c r="AI80" s="63"/>
    </row>
    <row r="81" spans="1:35" s="4" customFormat="1" ht="15">
      <c r="A81" s="6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4"/>
      <c r="S81" s="145" t="s">
        <v>160</v>
      </c>
      <c r="T81" s="146" t="s">
        <v>99</v>
      </c>
      <c r="U81" s="137" t="s">
        <v>100</v>
      </c>
      <c r="V81" s="137" t="s">
        <v>100</v>
      </c>
      <c r="W81" s="137" t="s">
        <v>100</v>
      </c>
      <c r="X81" s="137" t="s">
        <v>100</v>
      </c>
      <c r="Y81" s="137" t="s">
        <v>100</v>
      </c>
      <c r="Z81" s="137" t="s">
        <v>100</v>
      </c>
      <c r="AA81" s="148">
        <f t="shared" si="7"/>
        <v>0</v>
      </c>
      <c r="AB81" s="115">
        <v>2028</v>
      </c>
      <c r="AC81" s="64"/>
      <c r="AD81" s="63"/>
      <c r="AE81" s="63"/>
      <c r="AF81" s="63"/>
      <c r="AG81" s="63"/>
      <c r="AH81" s="63"/>
      <c r="AI81" s="63"/>
    </row>
    <row r="82" spans="1:35" s="4" customFormat="1" ht="24">
      <c r="A82" s="6"/>
      <c r="B82" s="143">
        <v>5</v>
      </c>
      <c r="C82" s="143">
        <v>0</v>
      </c>
      <c r="D82" s="143">
        <v>1</v>
      </c>
      <c r="E82" s="143">
        <v>0</v>
      </c>
      <c r="F82" s="143">
        <v>5</v>
      </c>
      <c r="G82" s="143">
        <v>0</v>
      </c>
      <c r="H82" s="143">
        <v>3</v>
      </c>
      <c r="I82" s="143">
        <v>2</v>
      </c>
      <c r="J82" s="143">
        <v>1</v>
      </c>
      <c r="K82" s="143">
        <v>3</v>
      </c>
      <c r="L82" s="143">
        <v>0</v>
      </c>
      <c r="M82" s="143">
        <v>5</v>
      </c>
      <c r="N82" s="143">
        <v>1</v>
      </c>
      <c r="O82" s="143">
        <v>9</v>
      </c>
      <c r="P82" s="143">
        <v>0</v>
      </c>
      <c r="Q82" s="143">
        <v>0</v>
      </c>
      <c r="R82" s="144">
        <v>1</v>
      </c>
      <c r="S82" s="145" t="s">
        <v>169</v>
      </c>
      <c r="T82" s="146" t="s">
        <v>3</v>
      </c>
      <c r="U82" s="137">
        <v>746.47</v>
      </c>
      <c r="V82" s="137">
        <v>0</v>
      </c>
      <c r="W82" s="137">
        <v>0</v>
      </c>
      <c r="X82" s="137">
        <v>0</v>
      </c>
      <c r="Y82" s="137">
        <v>0</v>
      </c>
      <c r="Z82" s="137">
        <v>0</v>
      </c>
      <c r="AA82" s="148">
        <f t="shared" si="7"/>
        <v>746.47</v>
      </c>
      <c r="AB82" s="115"/>
      <c r="AC82" s="64"/>
      <c r="AD82" s="63"/>
      <c r="AE82" s="63"/>
      <c r="AF82" s="63"/>
      <c r="AG82" s="63"/>
      <c r="AH82" s="63"/>
      <c r="AI82" s="63"/>
    </row>
    <row r="83" spans="1:35" s="4" customFormat="1" ht="29.25" customHeight="1">
      <c r="A83" s="6"/>
      <c r="B83" s="143">
        <v>5</v>
      </c>
      <c r="C83" s="143">
        <v>0</v>
      </c>
      <c r="D83" s="143">
        <v>1</v>
      </c>
      <c r="E83" s="143">
        <v>0</v>
      </c>
      <c r="F83" s="143">
        <v>5</v>
      </c>
      <c r="G83" s="143">
        <v>0</v>
      </c>
      <c r="H83" s="143">
        <v>3</v>
      </c>
      <c r="I83" s="143">
        <v>2</v>
      </c>
      <c r="J83" s="143">
        <v>1</v>
      </c>
      <c r="K83" s="143">
        <v>3</v>
      </c>
      <c r="L83" s="143">
        <v>0</v>
      </c>
      <c r="M83" s="143">
        <v>5</v>
      </c>
      <c r="N83" s="143" t="s">
        <v>151</v>
      </c>
      <c r="O83" s="143">
        <v>9</v>
      </c>
      <c r="P83" s="143">
        <v>0</v>
      </c>
      <c r="Q83" s="143">
        <v>0</v>
      </c>
      <c r="R83" s="144">
        <v>1</v>
      </c>
      <c r="S83" s="145" t="s">
        <v>118</v>
      </c>
      <c r="T83" s="146" t="s">
        <v>3</v>
      </c>
      <c r="U83" s="137">
        <v>559.65</v>
      </c>
      <c r="V83" s="137">
        <v>0</v>
      </c>
      <c r="W83" s="137">
        <v>3000</v>
      </c>
      <c r="X83" s="137">
        <v>3000</v>
      </c>
      <c r="Y83" s="137">
        <v>3000</v>
      </c>
      <c r="Z83" s="137">
        <v>3000</v>
      </c>
      <c r="AA83" s="137">
        <v>3000</v>
      </c>
      <c r="AB83" s="115">
        <v>2028</v>
      </c>
      <c r="AC83" s="64"/>
      <c r="AD83" s="63"/>
      <c r="AE83" s="63"/>
      <c r="AF83" s="63"/>
      <c r="AG83" s="63"/>
      <c r="AH83" s="63"/>
      <c r="AI83" s="63"/>
    </row>
    <row r="84" spans="1:35" s="4" customFormat="1" ht="33.75" customHeight="1">
      <c r="A84" s="6"/>
      <c r="B84" s="143">
        <v>5</v>
      </c>
      <c r="C84" s="143">
        <v>0</v>
      </c>
      <c r="D84" s="143">
        <v>1</v>
      </c>
      <c r="E84" s="143">
        <v>0</v>
      </c>
      <c r="F84" s="143">
        <v>5</v>
      </c>
      <c r="G84" s="143">
        <v>0</v>
      </c>
      <c r="H84" s="143">
        <v>3</v>
      </c>
      <c r="I84" s="143">
        <v>2</v>
      </c>
      <c r="J84" s="143">
        <v>1</v>
      </c>
      <c r="K84" s="143">
        <v>3</v>
      </c>
      <c r="L84" s="143">
        <v>0</v>
      </c>
      <c r="M84" s="143">
        <v>5</v>
      </c>
      <c r="N84" s="143">
        <v>1</v>
      </c>
      <c r="O84" s="143">
        <v>9</v>
      </c>
      <c r="P84" s="143">
        <v>3</v>
      </c>
      <c r="Q84" s="143">
        <v>0</v>
      </c>
      <c r="R84" s="144">
        <v>0</v>
      </c>
      <c r="S84" s="145" t="s">
        <v>181</v>
      </c>
      <c r="T84" s="146" t="s">
        <v>3</v>
      </c>
      <c r="U84" s="137">
        <v>5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AA84" s="137">
        <f>SUM(U84:Z84)</f>
        <v>5</v>
      </c>
      <c r="AB84" s="115"/>
      <c r="AC84" s="64"/>
      <c r="AD84" s="63"/>
      <c r="AE84" s="63"/>
      <c r="AF84" s="63"/>
      <c r="AG84" s="63"/>
      <c r="AH84" s="63"/>
      <c r="AI84" s="63"/>
    </row>
    <row r="85" spans="1:35" s="4" customFormat="1" ht="24">
      <c r="A85" s="6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4"/>
      <c r="S85" s="145" t="s">
        <v>161</v>
      </c>
      <c r="T85" s="146" t="s">
        <v>99</v>
      </c>
      <c r="U85" s="137" t="s">
        <v>100</v>
      </c>
      <c r="V85" s="137" t="s">
        <v>100</v>
      </c>
      <c r="W85" s="137" t="s">
        <v>100</v>
      </c>
      <c r="X85" s="137" t="s">
        <v>100</v>
      </c>
      <c r="Y85" s="137" t="s">
        <v>100</v>
      </c>
      <c r="Z85" s="137" t="s">
        <v>100</v>
      </c>
      <c r="AA85" s="137" t="s">
        <v>100</v>
      </c>
      <c r="AB85" s="115"/>
      <c r="AC85" s="64"/>
      <c r="AD85" s="63"/>
      <c r="AE85" s="63"/>
      <c r="AF85" s="63"/>
      <c r="AG85" s="63"/>
      <c r="AH85" s="63"/>
      <c r="AI85" s="63"/>
    </row>
    <row r="86" spans="1:35" s="4" customFormat="1" ht="24">
      <c r="A86" s="6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4"/>
      <c r="S86" s="120" t="s">
        <v>116</v>
      </c>
      <c r="T86" s="131" t="s">
        <v>3</v>
      </c>
      <c r="U86" s="132">
        <f>(U87+U96)</f>
        <v>175740.30000000002</v>
      </c>
      <c r="V86" s="132">
        <f>(V87+V96)</f>
        <v>552409.4</v>
      </c>
      <c r="W86" s="132">
        <f>(W93)</f>
        <v>0</v>
      </c>
      <c r="X86" s="132">
        <f>(X93)</f>
        <v>0</v>
      </c>
      <c r="Y86" s="132">
        <f>(Y93)</f>
        <v>0</v>
      </c>
      <c r="Z86" s="132">
        <f>(Z93)</f>
        <v>0</v>
      </c>
      <c r="AA86" s="114">
        <f>(U86+V86+W86+X86+Y86)</f>
        <v>728149.7000000001</v>
      </c>
      <c r="AB86" s="115">
        <v>2028</v>
      </c>
      <c r="AC86" s="64"/>
      <c r="AD86" s="63"/>
      <c r="AE86" s="63"/>
      <c r="AF86" s="63"/>
      <c r="AG86" s="63"/>
      <c r="AH86" s="63"/>
      <c r="AI86" s="63"/>
    </row>
    <row r="87" spans="1:35" s="4" customFormat="1" ht="24">
      <c r="A87" s="6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4"/>
      <c r="S87" s="120" t="s">
        <v>124</v>
      </c>
      <c r="T87" s="131" t="s">
        <v>3</v>
      </c>
      <c r="U87" s="132">
        <f>(U88+U89)</f>
        <v>175740.30000000002</v>
      </c>
      <c r="V87" s="132">
        <f>(V88+V89)</f>
        <v>552409.4</v>
      </c>
      <c r="W87" s="132">
        <f>(W93+W95)</f>
        <v>0</v>
      </c>
      <c r="X87" s="132">
        <f>(X93+X95)</f>
        <v>0</v>
      </c>
      <c r="Y87" s="132">
        <f>(Y93+Y95)</f>
        <v>0</v>
      </c>
      <c r="Z87" s="132">
        <f>(Z93+Z95)</f>
        <v>0</v>
      </c>
      <c r="AA87" s="114">
        <f>SUM(U87:Z87)</f>
        <v>728149.7000000001</v>
      </c>
      <c r="AB87" s="115">
        <v>2028</v>
      </c>
      <c r="AC87" s="64"/>
      <c r="AD87" s="63"/>
      <c r="AE87" s="63"/>
      <c r="AF87" s="63"/>
      <c r="AG87" s="63"/>
      <c r="AH87" s="63"/>
      <c r="AI87" s="63"/>
    </row>
    <row r="88" spans="1:35" s="4" customFormat="1" ht="15">
      <c r="A88" s="6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4"/>
      <c r="S88" s="120" t="s">
        <v>168</v>
      </c>
      <c r="T88" s="131" t="s">
        <v>3</v>
      </c>
      <c r="U88" s="132">
        <f aca="true" t="shared" si="8" ref="U88:Z89">(U92)</f>
        <v>156313.6</v>
      </c>
      <c r="V88" s="132">
        <f t="shared" si="8"/>
        <v>485249.7</v>
      </c>
      <c r="W88" s="132">
        <f t="shared" si="8"/>
        <v>0</v>
      </c>
      <c r="X88" s="132">
        <f t="shared" si="8"/>
        <v>0</v>
      </c>
      <c r="Y88" s="132">
        <f t="shared" si="8"/>
        <v>0</v>
      </c>
      <c r="Z88" s="132">
        <f t="shared" si="8"/>
        <v>0</v>
      </c>
      <c r="AA88" s="114">
        <f>SUM(U88:Z88)</f>
        <v>641563.3</v>
      </c>
      <c r="AB88" s="115"/>
      <c r="AC88" s="64"/>
      <c r="AD88" s="63"/>
      <c r="AE88" s="63"/>
      <c r="AF88" s="63"/>
      <c r="AG88" s="63"/>
      <c r="AH88" s="63"/>
      <c r="AI88" s="63"/>
    </row>
    <row r="89" spans="1:35" s="4" customFormat="1" ht="15">
      <c r="A89" s="6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4"/>
      <c r="S89" s="120" t="s">
        <v>155</v>
      </c>
      <c r="T89" s="131" t="s">
        <v>3</v>
      </c>
      <c r="U89" s="132">
        <f>(U93+U94)</f>
        <v>19426.7</v>
      </c>
      <c r="V89" s="132">
        <f>(V93+V94)</f>
        <v>67159.7</v>
      </c>
      <c r="W89" s="132">
        <f t="shared" si="8"/>
        <v>0</v>
      </c>
      <c r="X89" s="132">
        <f t="shared" si="8"/>
        <v>0</v>
      </c>
      <c r="Y89" s="132">
        <f t="shared" si="8"/>
        <v>0</v>
      </c>
      <c r="Z89" s="132">
        <f t="shared" si="8"/>
        <v>0</v>
      </c>
      <c r="AA89" s="114">
        <f>SUM(U89:Z89)</f>
        <v>86586.4</v>
      </c>
      <c r="AB89" s="115"/>
      <c r="AC89" s="64"/>
      <c r="AD89" s="63"/>
      <c r="AE89" s="63"/>
      <c r="AF89" s="63"/>
      <c r="AG89" s="63"/>
      <c r="AH89" s="63"/>
      <c r="AI89" s="63"/>
    </row>
    <row r="90" spans="1:35" s="4" customFormat="1" ht="15">
      <c r="A90" s="6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4"/>
      <c r="S90" s="121" t="s">
        <v>122</v>
      </c>
      <c r="T90" s="112" t="s">
        <v>79</v>
      </c>
      <c r="U90" s="133">
        <v>0</v>
      </c>
      <c r="V90" s="134">
        <v>60</v>
      </c>
      <c r="W90" s="134">
        <v>70</v>
      </c>
      <c r="X90" s="134">
        <v>80</v>
      </c>
      <c r="Y90" s="134">
        <v>90</v>
      </c>
      <c r="Z90" s="134">
        <v>100</v>
      </c>
      <c r="AA90" s="109"/>
      <c r="AB90" s="115">
        <v>2028</v>
      </c>
      <c r="AC90" s="64"/>
      <c r="AD90" s="63"/>
      <c r="AE90" s="63"/>
      <c r="AF90" s="63"/>
      <c r="AG90" s="63"/>
      <c r="AH90" s="63"/>
      <c r="AI90" s="63"/>
    </row>
    <row r="91" spans="1:35" s="4" customFormat="1" ht="24">
      <c r="A91" s="6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4"/>
      <c r="S91" s="150" t="s">
        <v>145</v>
      </c>
      <c r="T91" s="112" t="s">
        <v>99</v>
      </c>
      <c r="U91" s="133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09"/>
      <c r="AB91" s="115">
        <v>2028</v>
      </c>
      <c r="AC91" s="64"/>
      <c r="AD91" s="63"/>
      <c r="AE91" s="63"/>
      <c r="AF91" s="63"/>
      <c r="AG91" s="63"/>
      <c r="AH91" s="63"/>
      <c r="AI91" s="63"/>
    </row>
    <row r="92" spans="1:35" s="4" customFormat="1" ht="24">
      <c r="A92" s="6"/>
      <c r="B92" s="143">
        <v>5</v>
      </c>
      <c r="C92" s="143">
        <v>0</v>
      </c>
      <c r="D92" s="143">
        <v>1</v>
      </c>
      <c r="E92" s="143">
        <v>0</v>
      </c>
      <c r="F92" s="143">
        <v>5</v>
      </c>
      <c r="G92" s="143">
        <v>0</v>
      </c>
      <c r="H92" s="143">
        <v>2</v>
      </c>
      <c r="I92" s="143">
        <v>2</v>
      </c>
      <c r="J92" s="143">
        <v>1</v>
      </c>
      <c r="K92" s="143">
        <v>4</v>
      </c>
      <c r="L92" s="143">
        <v>0</v>
      </c>
      <c r="M92" s="143">
        <v>1</v>
      </c>
      <c r="N92" s="143">
        <v>1</v>
      </c>
      <c r="O92" s="143">
        <v>0</v>
      </c>
      <c r="P92" s="143">
        <v>1</v>
      </c>
      <c r="Q92" s="143">
        <v>0</v>
      </c>
      <c r="R92" s="144">
        <v>0</v>
      </c>
      <c r="S92" s="150" t="s">
        <v>167</v>
      </c>
      <c r="T92" s="112" t="s">
        <v>3</v>
      </c>
      <c r="U92" s="133">
        <v>156313.6</v>
      </c>
      <c r="V92" s="134">
        <v>485249.7</v>
      </c>
      <c r="W92" s="134">
        <v>0</v>
      </c>
      <c r="X92" s="134">
        <v>0</v>
      </c>
      <c r="Y92" s="134">
        <v>0</v>
      </c>
      <c r="Z92" s="134">
        <v>0</v>
      </c>
      <c r="AA92" s="109">
        <f>SUM(U92:Z92)</f>
        <v>641563.3</v>
      </c>
      <c r="AB92" s="115"/>
      <c r="AC92" s="64"/>
      <c r="AD92" s="63"/>
      <c r="AE92" s="63"/>
      <c r="AF92" s="63"/>
      <c r="AG92" s="63"/>
      <c r="AH92" s="63"/>
      <c r="AI92" s="63"/>
    </row>
    <row r="93" spans="1:35" s="4" customFormat="1" ht="24">
      <c r="A93" s="6"/>
      <c r="B93" s="143">
        <v>5</v>
      </c>
      <c r="C93" s="143">
        <v>0</v>
      </c>
      <c r="D93" s="143">
        <v>1</v>
      </c>
      <c r="E93" s="143">
        <v>0</v>
      </c>
      <c r="F93" s="143">
        <v>5</v>
      </c>
      <c r="G93" s="143">
        <v>0</v>
      </c>
      <c r="H93" s="143">
        <v>2</v>
      </c>
      <c r="I93" s="143">
        <v>2</v>
      </c>
      <c r="J93" s="143">
        <v>1</v>
      </c>
      <c r="K93" s="143">
        <v>4</v>
      </c>
      <c r="L93" s="143">
        <v>0</v>
      </c>
      <c r="M93" s="143">
        <v>1</v>
      </c>
      <c r="N93" s="143" t="s">
        <v>151</v>
      </c>
      <c r="O93" s="143">
        <v>0</v>
      </c>
      <c r="P93" s="143">
        <v>1</v>
      </c>
      <c r="Q93" s="143">
        <v>0</v>
      </c>
      <c r="R93" s="144">
        <v>0</v>
      </c>
      <c r="S93" s="150" t="s">
        <v>117</v>
      </c>
      <c r="T93" s="112" t="s">
        <v>3</v>
      </c>
      <c r="U93" s="124">
        <v>17368.2</v>
      </c>
      <c r="V93" s="109">
        <v>53916.6</v>
      </c>
      <c r="W93" s="109">
        <v>0</v>
      </c>
      <c r="X93" s="109">
        <v>0</v>
      </c>
      <c r="Y93" s="109">
        <v>0</v>
      </c>
      <c r="Z93" s="134">
        <v>0</v>
      </c>
      <c r="AA93" s="109">
        <f>SUM(U93:Z93)</f>
        <v>71284.8</v>
      </c>
      <c r="AB93" s="115">
        <v>2028</v>
      </c>
      <c r="AC93" s="64"/>
      <c r="AD93" s="63"/>
      <c r="AE93" s="63"/>
      <c r="AF93" s="63"/>
      <c r="AG93" s="63"/>
      <c r="AH93" s="63"/>
      <c r="AI93" s="63"/>
    </row>
    <row r="94" spans="1:35" s="4" customFormat="1" ht="24">
      <c r="A94" s="6"/>
      <c r="B94" s="143">
        <v>5</v>
      </c>
      <c r="C94" s="143">
        <v>0</v>
      </c>
      <c r="D94" s="143">
        <v>1</v>
      </c>
      <c r="E94" s="143">
        <v>0</v>
      </c>
      <c r="F94" s="143">
        <v>5</v>
      </c>
      <c r="G94" s="143">
        <v>0</v>
      </c>
      <c r="H94" s="143">
        <v>2</v>
      </c>
      <c r="I94" s="143">
        <v>2</v>
      </c>
      <c r="J94" s="143">
        <v>1</v>
      </c>
      <c r="K94" s="143">
        <v>4</v>
      </c>
      <c r="L94" s="143">
        <v>0</v>
      </c>
      <c r="M94" s="143">
        <v>1</v>
      </c>
      <c r="N94" s="143" t="s">
        <v>151</v>
      </c>
      <c r="O94" s="143">
        <v>0</v>
      </c>
      <c r="P94" s="143">
        <v>3</v>
      </c>
      <c r="Q94" s="143">
        <v>2</v>
      </c>
      <c r="R94" s="144">
        <v>0</v>
      </c>
      <c r="S94" s="151" t="s">
        <v>183</v>
      </c>
      <c r="T94" s="146" t="s">
        <v>3</v>
      </c>
      <c r="U94" s="152">
        <v>2058.5</v>
      </c>
      <c r="V94" s="153">
        <v>13243.1</v>
      </c>
      <c r="W94" s="153">
        <v>0</v>
      </c>
      <c r="X94" s="153">
        <v>0</v>
      </c>
      <c r="Y94" s="153">
        <v>0</v>
      </c>
      <c r="Z94" s="154">
        <v>0</v>
      </c>
      <c r="AA94" s="109">
        <f>SUM(U94:Z94)</f>
        <v>15301.6</v>
      </c>
      <c r="AB94" s="115"/>
      <c r="AC94" s="64"/>
      <c r="AD94" s="63"/>
      <c r="AE94" s="63"/>
      <c r="AF94" s="63"/>
      <c r="AG94" s="63"/>
      <c r="AH94" s="63"/>
      <c r="AI94" s="63"/>
    </row>
    <row r="95" spans="1:35" s="4" customFormat="1" ht="24">
      <c r="A95" s="6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4"/>
      <c r="S95" s="147" t="s">
        <v>123</v>
      </c>
      <c r="T95" s="146" t="s">
        <v>3</v>
      </c>
      <c r="U95" s="137">
        <v>0</v>
      </c>
      <c r="V95" s="137">
        <v>0</v>
      </c>
      <c r="W95" s="137">
        <v>0</v>
      </c>
      <c r="X95" s="137">
        <v>0</v>
      </c>
      <c r="Y95" s="137">
        <v>0</v>
      </c>
      <c r="Z95" s="137">
        <v>0</v>
      </c>
      <c r="AA95" s="137">
        <v>0</v>
      </c>
      <c r="AB95" s="115">
        <v>2028</v>
      </c>
      <c r="AC95" s="64"/>
      <c r="AD95" s="63"/>
      <c r="AE95" s="63"/>
      <c r="AF95" s="63"/>
      <c r="AG95" s="63"/>
      <c r="AH95" s="63"/>
      <c r="AI95" s="63"/>
    </row>
    <row r="96" spans="1:35" s="4" customFormat="1" ht="24">
      <c r="A96" s="6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4"/>
      <c r="S96" s="147" t="s">
        <v>125</v>
      </c>
      <c r="T96" s="146" t="s">
        <v>3</v>
      </c>
      <c r="U96" s="137">
        <v>0</v>
      </c>
      <c r="V96" s="137">
        <v>0</v>
      </c>
      <c r="W96" s="137">
        <v>0</v>
      </c>
      <c r="X96" s="137">
        <v>0</v>
      </c>
      <c r="Y96" s="137">
        <v>0</v>
      </c>
      <c r="Z96" s="137">
        <v>0</v>
      </c>
      <c r="AA96" s="137">
        <v>0</v>
      </c>
      <c r="AB96" s="115">
        <v>2028</v>
      </c>
      <c r="AC96" s="64"/>
      <c r="AD96" s="63"/>
      <c r="AE96" s="63"/>
      <c r="AF96" s="63"/>
      <c r="AG96" s="63"/>
      <c r="AH96" s="63"/>
      <c r="AI96" s="63"/>
    </row>
    <row r="97" spans="1:35" s="4" customFormat="1" ht="15">
      <c r="A97" s="6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4"/>
      <c r="S97" s="145" t="s">
        <v>171</v>
      </c>
      <c r="T97" s="146" t="s">
        <v>86</v>
      </c>
      <c r="U97" s="137">
        <v>0</v>
      </c>
      <c r="V97" s="137"/>
      <c r="W97" s="137"/>
      <c r="X97" s="137"/>
      <c r="Y97" s="137"/>
      <c r="Z97" s="137"/>
      <c r="AA97" s="137"/>
      <c r="AB97" s="115">
        <v>2028</v>
      </c>
      <c r="AC97" s="64"/>
      <c r="AD97" s="63"/>
      <c r="AE97" s="63"/>
      <c r="AF97" s="63"/>
      <c r="AG97" s="63"/>
      <c r="AH97" s="63"/>
      <c r="AI97" s="63"/>
    </row>
    <row r="98" spans="1:35" s="4" customFormat="1" ht="24">
      <c r="A98" s="6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4"/>
      <c r="S98" s="147" t="s">
        <v>126</v>
      </c>
      <c r="T98" s="146" t="s">
        <v>3</v>
      </c>
      <c r="U98" s="137">
        <v>0</v>
      </c>
      <c r="V98" s="137">
        <v>0</v>
      </c>
      <c r="W98" s="137">
        <v>0</v>
      </c>
      <c r="X98" s="137">
        <v>0</v>
      </c>
      <c r="Y98" s="137">
        <v>0</v>
      </c>
      <c r="Z98" s="137">
        <v>0</v>
      </c>
      <c r="AA98" s="137">
        <v>0</v>
      </c>
      <c r="AB98" s="115">
        <v>2028</v>
      </c>
      <c r="AC98" s="64"/>
      <c r="AD98" s="63"/>
      <c r="AE98" s="63"/>
      <c r="AF98" s="63"/>
      <c r="AG98" s="63"/>
      <c r="AH98" s="63"/>
      <c r="AI98" s="63"/>
    </row>
    <row r="99" spans="1:35" s="4" customFormat="1" ht="15">
      <c r="A99" s="6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4"/>
      <c r="S99" s="145" t="s">
        <v>127</v>
      </c>
      <c r="T99" s="146" t="s">
        <v>3</v>
      </c>
      <c r="U99" s="137">
        <v>0</v>
      </c>
      <c r="V99" s="137">
        <v>0</v>
      </c>
      <c r="W99" s="137">
        <v>0</v>
      </c>
      <c r="X99" s="137">
        <v>0</v>
      </c>
      <c r="Y99" s="137">
        <v>0</v>
      </c>
      <c r="Z99" s="137">
        <v>0</v>
      </c>
      <c r="AA99" s="137">
        <v>0</v>
      </c>
      <c r="AB99" s="115">
        <v>2028</v>
      </c>
      <c r="AC99" s="64"/>
      <c r="AD99" s="63"/>
      <c r="AE99" s="63"/>
      <c r="AF99" s="63"/>
      <c r="AG99" s="63"/>
      <c r="AH99" s="63"/>
      <c r="AI99" s="63"/>
    </row>
    <row r="100" spans="1:35" s="4" customFormat="1" ht="24">
      <c r="A100" s="6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4"/>
      <c r="S100" s="155" t="s">
        <v>128</v>
      </c>
      <c r="T100" s="136" t="s">
        <v>3</v>
      </c>
      <c r="U100" s="148">
        <f aca="true" t="shared" si="9" ref="U100:Z100">(U103+U109)</f>
        <v>5724.3</v>
      </c>
      <c r="V100" s="148">
        <f t="shared" si="9"/>
        <v>110</v>
      </c>
      <c r="W100" s="148">
        <f t="shared" si="9"/>
        <v>110</v>
      </c>
      <c r="X100" s="148">
        <f t="shared" si="9"/>
        <v>110</v>
      </c>
      <c r="Y100" s="148">
        <f t="shared" si="9"/>
        <v>110</v>
      </c>
      <c r="Z100" s="148">
        <f t="shared" si="9"/>
        <v>110</v>
      </c>
      <c r="AA100" s="148">
        <f>SUM(U100:Z100)</f>
        <v>6274.3</v>
      </c>
      <c r="AB100" s="115">
        <v>2028</v>
      </c>
      <c r="AC100" s="64"/>
      <c r="AD100" s="63"/>
      <c r="AE100" s="63"/>
      <c r="AF100" s="63"/>
      <c r="AG100" s="63"/>
      <c r="AH100" s="63"/>
      <c r="AI100" s="63"/>
    </row>
    <row r="101" spans="1:35" s="4" customFormat="1" ht="15">
      <c r="A101" s="6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4"/>
      <c r="S101" s="155" t="s">
        <v>141</v>
      </c>
      <c r="T101" s="146" t="s">
        <v>3</v>
      </c>
      <c r="U101" s="137"/>
      <c r="V101" s="137"/>
      <c r="W101" s="137"/>
      <c r="X101" s="137"/>
      <c r="Y101" s="137"/>
      <c r="Z101" s="137"/>
      <c r="AA101" s="137"/>
      <c r="AB101" s="115">
        <v>2028</v>
      </c>
      <c r="AC101" s="64"/>
      <c r="AD101" s="63"/>
      <c r="AE101" s="63"/>
      <c r="AF101" s="63"/>
      <c r="AG101" s="63"/>
      <c r="AH101" s="63"/>
      <c r="AI101" s="63"/>
    </row>
    <row r="102" spans="1:35" s="4" customFormat="1" ht="15">
      <c r="A102" s="6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4"/>
      <c r="S102" s="155" t="s">
        <v>129</v>
      </c>
      <c r="T102" s="146" t="s">
        <v>3</v>
      </c>
      <c r="U102" s="137"/>
      <c r="V102" s="137"/>
      <c r="W102" s="137"/>
      <c r="X102" s="137"/>
      <c r="Y102" s="137"/>
      <c r="Z102" s="137"/>
      <c r="AA102" s="137"/>
      <c r="AB102" s="115">
        <v>2028</v>
      </c>
      <c r="AC102" s="64"/>
      <c r="AD102" s="63"/>
      <c r="AE102" s="63"/>
      <c r="AF102" s="63"/>
      <c r="AG102" s="63"/>
      <c r="AH102" s="63"/>
      <c r="AI102" s="63"/>
    </row>
    <row r="103" spans="1:35" s="4" customFormat="1" ht="24">
      <c r="A103" s="6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4"/>
      <c r="S103" s="155" t="s">
        <v>130</v>
      </c>
      <c r="T103" s="146" t="s">
        <v>3</v>
      </c>
      <c r="U103" s="137">
        <v>0</v>
      </c>
      <c r="V103" s="137">
        <v>0</v>
      </c>
      <c r="W103" s="137">
        <v>0</v>
      </c>
      <c r="X103" s="137">
        <v>0</v>
      </c>
      <c r="Y103" s="137">
        <v>0</v>
      </c>
      <c r="Z103" s="137">
        <v>0</v>
      </c>
      <c r="AA103" s="137">
        <v>0</v>
      </c>
      <c r="AB103" s="115">
        <v>2028</v>
      </c>
      <c r="AC103" s="64"/>
      <c r="AD103" s="63"/>
      <c r="AE103" s="63"/>
      <c r="AF103" s="63"/>
      <c r="AG103" s="63"/>
      <c r="AH103" s="63"/>
      <c r="AI103" s="63"/>
    </row>
    <row r="104" spans="1:35" s="4" customFormat="1" ht="24">
      <c r="A104" s="6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4"/>
      <c r="S104" s="44" t="s">
        <v>131</v>
      </c>
      <c r="T104" s="146" t="s">
        <v>86</v>
      </c>
      <c r="U104" s="137">
        <v>2</v>
      </c>
      <c r="V104" s="137">
        <v>3</v>
      </c>
      <c r="W104" s="137">
        <v>2</v>
      </c>
      <c r="X104" s="137">
        <v>2</v>
      </c>
      <c r="Y104" s="137">
        <v>2</v>
      </c>
      <c r="Z104" s="137">
        <v>2</v>
      </c>
      <c r="AA104" s="137">
        <v>2</v>
      </c>
      <c r="AB104" s="115">
        <v>2028</v>
      </c>
      <c r="AC104" s="64"/>
      <c r="AD104" s="63"/>
      <c r="AE104" s="63"/>
      <c r="AF104" s="63"/>
      <c r="AG104" s="63"/>
      <c r="AH104" s="63"/>
      <c r="AI104" s="63"/>
    </row>
    <row r="105" spans="1:35" s="4" customFormat="1" ht="24">
      <c r="A105" s="6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4"/>
      <c r="S105" s="44" t="s">
        <v>132</v>
      </c>
      <c r="T105" s="146" t="s">
        <v>3</v>
      </c>
      <c r="U105" s="137">
        <v>0</v>
      </c>
      <c r="V105" s="137">
        <v>0</v>
      </c>
      <c r="W105" s="137">
        <v>0</v>
      </c>
      <c r="X105" s="137">
        <v>0</v>
      </c>
      <c r="Y105" s="137">
        <v>0</v>
      </c>
      <c r="Z105" s="137">
        <v>0</v>
      </c>
      <c r="AA105" s="137">
        <v>0</v>
      </c>
      <c r="AB105" s="115">
        <v>2028</v>
      </c>
      <c r="AC105" s="64"/>
      <c r="AD105" s="63"/>
      <c r="AE105" s="63"/>
      <c r="AF105" s="63"/>
      <c r="AG105" s="63"/>
      <c r="AH105" s="63"/>
      <c r="AI105" s="63"/>
    </row>
    <row r="106" spans="1:35" s="4" customFormat="1" ht="15">
      <c r="A106" s="6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4"/>
      <c r="S106" s="44" t="s">
        <v>133</v>
      </c>
      <c r="T106" s="146" t="s">
        <v>3</v>
      </c>
      <c r="U106" s="137">
        <v>0</v>
      </c>
      <c r="V106" s="137">
        <v>0</v>
      </c>
      <c r="W106" s="137">
        <v>0</v>
      </c>
      <c r="X106" s="137">
        <v>0</v>
      </c>
      <c r="Y106" s="137">
        <v>0</v>
      </c>
      <c r="Z106" s="137">
        <v>0</v>
      </c>
      <c r="AA106" s="137">
        <v>0</v>
      </c>
      <c r="AB106" s="115">
        <v>2028</v>
      </c>
      <c r="AC106" s="64"/>
      <c r="AD106" s="63"/>
      <c r="AE106" s="63"/>
      <c r="AF106" s="63"/>
      <c r="AG106" s="63"/>
      <c r="AH106" s="63"/>
      <c r="AI106" s="63"/>
    </row>
    <row r="107" spans="1:35" s="4" customFormat="1" ht="24">
      <c r="A107" s="6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4"/>
      <c r="S107" s="44" t="s">
        <v>134</v>
      </c>
      <c r="T107" s="146" t="s">
        <v>3</v>
      </c>
      <c r="U107" s="137">
        <v>0</v>
      </c>
      <c r="V107" s="137">
        <v>0</v>
      </c>
      <c r="W107" s="137">
        <v>0</v>
      </c>
      <c r="X107" s="137">
        <v>0</v>
      </c>
      <c r="Y107" s="137">
        <v>0</v>
      </c>
      <c r="Z107" s="137">
        <v>0</v>
      </c>
      <c r="AA107" s="137">
        <v>0</v>
      </c>
      <c r="AB107" s="115">
        <v>2028</v>
      </c>
      <c r="AC107" s="64"/>
      <c r="AD107" s="63"/>
      <c r="AE107" s="63"/>
      <c r="AF107" s="63"/>
      <c r="AG107" s="63"/>
      <c r="AH107" s="63"/>
      <c r="AI107" s="63"/>
    </row>
    <row r="108" spans="1:35" s="4" customFormat="1" ht="36">
      <c r="A108" s="6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4"/>
      <c r="S108" s="44" t="s">
        <v>135</v>
      </c>
      <c r="T108" s="146" t="s">
        <v>99</v>
      </c>
      <c r="U108" s="137" t="s">
        <v>100</v>
      </c>
      <c r="V108" s="137" t="s">
        <v>100</v>
      </c>
      <c r="W108" s="137" t="s">
        <v>100</v>
      </c>
      <c r="X108" s="137" t="s">
        <v>100</v>
      </c>
      <c r="Y108" s="137" t="s">
        <v>100</v>
      </c>
      <c r="Z108" s="137" t="s">
        <v>100</v>
      </c>
      <c r="AA108" s="137" t="s">
        <v>100</v>
      </c>
      <c r="AB108" s="115">
        <v>2028</v>
      </c>
      <c r="AC108" s="64"/>
      <c r="AD108" s="63"/>
      <c r="AE108" s="63"/>
      <c r="AF108" s="63"/>
      <c r="AG108" s="63"/>
      <c r="AH108" s="63"/>
      <c r="AI108" s="63"/>
    </row>
    <row r="109" spans="1:35" s="4" customFormat="1" ht="24">
      <c r="A109" s="6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4"/>
      <c r="S109" s="155" t="s">
        <v>136</v>
      </c>
      <c r="T109" s="146" t="s">
        <v>3</v>
      </c>
      <c r="U109" s="137">
        <f aca="true" t="shared" si="10" ref="U109:Z109">(U111+U112+U113+U114+U115)</f>
        <v>5724.3</v>
      </c>
      <c r="V109" s="137">
        <f t="shared" si="10"/>
        <v>110</v>
      </c>
      <c r="W109" s="137">
        <f t="shared" si="10"/>
        <v>110</v>
      </c>
      <c r="X109" s="137">
        <f t="shared" si="10"/>
        <v>110</v>
      </c>
      <c r="Y109" s="137">
        <f t="shared" si="10"/>
        <v>110</v>
      </c>
      <c r="Z109" s="137">
        <f t="shared" si="10"/>
        <v>110</v>
      </c>
      <c r="AA109" s="137">
        <f>SUM(U109:Z109)</f>
        <v>6274.3</v>
      </c>
      <c r="AB109" s="115">
        <v>2028</v>
      </c>
      <c r="AC109" s="64"/>
      <c r="AD109" s="63"/>
      <c r="AE109" s="63"/>
      <c r="AF109" s="63"/>
      <c r="AG109" s="63"/>
      <c r="AH109" s="63"/>
      <c r="AI109" s="63"/>
    </row>
    <row r="110" spans="1:35" s="4" customFormat="1" ht="24">
      <c r="A110" s="6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4"/>
      <c r="S110" s="44" t="s">
        <v>137</v>
      </c>
      <c r="T110" s="146" t="s">
        <v>86</v>
      </c>
      <c r="U110" s="137">
        <v>2</v>
      </c>
      <c r="V110" s="137">
        <v>2</v>
      </c>
      <c r="W110" s="137">
        <v>2</v>
      </c>
      <c r="X110" s="137">
        <v>2</v>
      </c>
      <c r="Y110" s="137">
        <v>2</v>
      </c>
      <c r="Z110" s="137">
        <v>2</v>
      </c>
      <c r="AA110" s="137"/>
      <c r="AB110" s="115">
        <v>2028</v>
      </c>
      <c r="AC110" s="64"/>
      <c r="AD110" s="63"/>
      <c r="AE110" s="63"/>
      <c r="AF110" s="63"/>
      <c r="AG110" s="63"/>
      <c r="AH110" s="63"/>
      <c r="AI110" s="63"/>
    </row>
    <row r="111" spans="1:35" s="4" customFormat="1" ht="24">
      <c r="A111" s="6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4"/>
      <c r="S111" s="44" t="s">
        <v>138</v>
      </c>
      <c r="T111" s="146" t="s">
        <v>3</v>
      </c>
      <c r="U111" s="137">
        <v>0</v>
      </c>
      <c r="V111" s="137">
        <v>0</v>
      </c>
      <c r="W111" s="137">
        <v>0</v>
      </c>
      <c r="X111" s="137">
        <v>0</v>
      </c>
      <c r="Y111" s="137">
        <v>0</v>
      </c>
      <c r="Z111" s="137">
        <v>0</v>
      </c>
      <c r="AA111" s="137">
        <v>0</v>
      </c>
      <c r="AB111" s="115">
        <v>2028</v>
      </c>
      <c r="AC111" s="64"/>
      <c r="AD111" s="63"/>
      <c r="AE111" s="63"/>
      <c r="AF111" s="63"/>
      <c r="AG111" s="63"/>
      <c r="AH111" s="63"/>
      <c r="AI111" s="63"/>
    </row>
    <row r="112" spans="1:35" s="4" customFormat="1" ht="15">
      <c r="A112" s="6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4"/>
      <c r="S112" s="44" t="s">
        <v>139</v>
      </c>
      <c r="T112" s="146" t="s">
        <v>3</v>
      </c>
      <c r="U112" s="137">
        <v>0</v>
      </c>
      <c r="V112" s="137">
        <v>0</v>
      </c>
      <c r="W112" s="137">
        <v>0</v>
      </c>
      <c r="X112" s="137">
        <v>0</v>
      </c>
      <c r="Y112" s="137">
        <v>0</v>
      </c>
      <c r="Z112" s="137">
        <v>0</v>
      </c>
      <c r="AA112" s="137">
        <v>0</v>
      </c>
      <c r="AB112" s="115">
        <v>2028</v>
      </c>
      <c r="AC112" s="64"/>
      <c r="AD112" s="63"/>
      <c r="AE112" s="63"/>
      <c r="AF112" s="63"/>
      <c r="AG112" s="63"/>
      <c r="AH112" s="63"/>
      <c r="AI112" s="63"/>
    </row>
    <row r="113" spans="1:35" s="4" customFormat="1" ht="24">
      <c r="A113" s="6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4"/>
      <c r="S113" s="44" t="s">
        <v>134</v>
      </c>
      <c r="T113" s="146" t="s">
        <v>3</v>
      </c>
      <c r="U113" s="137">
        <v>0</v>
      </c>
      <c r="V113" s="137">
        <v>0</v>
      </c>
      <c r="W113" s="137">
        <v>0</v>
      </c>
      <c r="X113" s="137">
        <v>0</v>
      </c>
      <c r="Y113" s="137">
        <v>0</v>
      </c>
      <c r="Z113" s="137">
        <v>0</v>
      </c>
      <c r="AA113" s="137">
        <v>0</v>
      </c>
      <c r="AB113" s="115">
        <v>2028</v>
      </c>
      <c r="AC113" s="64"/>
      <c r="AD113" s="63"/>
      <c r="AE113" s="63"/>
      <c r="AF113" s="63"/>
      <c r="AG113" s="63"/>
      <c r="AH113" s="63"/>
      <c r="AI113" s="63"/>
    </row>
    <row r="114" spans="1:35" s="4" customFormat="1" ht="24">
      <c r="A114" s="6"/>
      <c r="B114" s="143">
        <v>5</v>
      </c>
      <c r="C114" s="143">
        <v>0</v>
      </c>
      <c r="D114" s="143">
        <v>1</v>
      </c>
      <c r="E114" s="143">
        <v>0</v>
      </c>
      <c r="F114" s="143">
        <v>5</v>
      </c>
      <c r="G114" s="143">
        <v>0</v>
      </c>
      <c r="H114" s="143">
        <v>3</v>
      </c>
      <c r="I114" s="143">
        <v>2</v>
      </c>
      <c r="J114" s="143">
        <v>1</v>
      </c>
      <c r="K114" s="143">
        <v>5</v>
      </c>
      <c r="L114" s="143" t="s">
        <v>152</v>
      </c>
      <c r="M114" s="143">
        <v>2</v>
      </c>
      <c r="N114" s="143">
        <v>5</v>
      </c>
      <c r="O114" s="143">
        <v>5</v>
      </c>
      <c r="P114" s="143">
        <v>5</v>
      </c>
      <c r="Q114" s="143">
        <v>5</v>
      </c>
      <c r="R114" s="144">
        <v>0</v>
      </c>
      <c r="S114" s="145" t="s">
        <v>134</v>
      </c>
      <c r="T114" s="146" t="s">
        <v>3</v>
      </c>
      <c r="U114" s="137">
        <v>4323.3</v>
      </c>
      <c r="V114" s="137">
        <v>50</v>
      </c>
      <c r="W114" s="137">
        <v>50</v>
      </c>
      <c r="X114" s="137">
        <v>50</v>
      </c>
      <c r="Y114" s="137">
        <v>50</v>
      </c>
      <c r="Z114" s="137">
        <v>50</v>
      </c>
      <c r="AA114" s="137">
        <f>SUM(U114:Z114)</f>
        <v>4573.3</v>
      </c>
      <c r="AB114" s="115">
        <v>2028</v>
      </c>
      <c r="AC114" s="64"/>
      <c r="AD114" s="63"/>
      <c r="AE114" s="63"/>
      <c r="AF114" s="63"/>
      <c r="AG114" s="63"/>
      <c r="AH114" s="63"/>
      <c r="AI114" s="63"/>
    </row>
    <row r="115" spans="1:35" s="4" customFormat="1" ht="24">
      <c r="A115" s="6"/>
      <c r="B115" s="143">
        <v>5</v>
      </c>
      <c r="C115" s="143">
        <v>0</v>
      </c>
      <c r="D115" s="143">
        <v>1</v>
      </c>
      <c r="E115" s="143">
        <v>0</v>
      </c>
      <c r="F115" s="143">
        <v>5</v>
      </c>
      <c r="G115" s="143">
        <v>0</v>
      </c>
      <c r="H115" s="143">
        <v>3</v>
      </c>
      <c r="I115" s="143">
        <v>2</v>
      </c>
      <c r="J115" s="143">
        <v>1</v>
      </c>
      <c r="K115" s="143">
        <v>5</v>
      </c>
      <c r="L115" s="143">
        <v>0</v>
      </c>
      <c r="M115" s="143">
        <v>1</v>
      </c>
      <c r="N115" s="143">
        <v>2</v>
      </c>
      <c r="O115" s="143">
        <v>0</v>
      </c>
      <c r="P115" s="143">
        <v>0</v>
      </c>
      <c r="Q115" s="143">
        <v>1</v>
      </c>
      <c r="R115" s="144">
        <v>0</v>
      </c>
      <c r="S115" s="145" t="s">
        <v>140</v>
      </c>
      <c r="T115" s="146" t="s">
        <v>3</v>
      </c>
      <c r="U115" s="137">
        <v>1401</v>
      </c>
      <c r="V115" s="137">
        <v>60</v>
      </c>
      <c r="W115" s="137">
        <v>60</v>
      </c>
      <c r="X115" s="137">
        <v>60</v>
      </c>
      <c r="Y115" s="137">
        <v>60</v>
      </c>
      <c r="Z115" s="137">
        <v>60</v>
      </c>
      <c r="AA115" s="137">
        <f>SUM(U115:Z115)</f>
        <v>1701</v>
      </c>
      <c r="AB115" s="115">
        <v>2028</v>
      </c>
      <c r="AC115" s="64"/>
      <c r="AD115" s="63"/>
      <c r="AE115" s="63"/>
      <c r="AF115" s="63"/>
      <c r="AG115" s="63"/>
      <c r="AH115" s="63"/>
      <c r="AI115" s="63"/>
    </row>
    <row r="116" spans="1:35" s="4" customFormat="1" ht="24">
      <c r="A116" s="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4"/>
      <c r="S116" s="147" t="s">
        <v>176</v>
      </c>
      <c r="T116" s="146" t="s">
        <v>3</v>
      </c>
      <c r="U116" s="137">
        <f>(U118)</f>
        <v>0</v>
      </c>
      <c r="V116" s="137">
        <f aca="true" t="shared" si="11" ref="V116:AA116">(V118)</f>
        <v>0</v>
      </c>
      <c r="W116" s="137">
        <f t="shared" si="11"/>
        <v>0</v>
      </c>
      <c r="X116" s="137">
        <f t="shared" si="11"/>
        <v>0</v>
      </c>
      <c r="Y116" s="137">
        <f t="shared" si="11"/>
        <v>0</v>
      </c>
      <c r="Z116" s="137">
        <f t="shared" si="11"/>
        <v>0</v>
      </c>
      <c r="AA116" s="137">
        <f t="shared" si="11"/>
        <v>0</v>
      </c>
      <c r="AB116" s="156">
        <v>2028</v>
      </c>
      <c r="AC116" s="64"/>
      <c r="AD116" s="63"/>
      <c r="AE116" s="63"/>
      <c r="AF116" s="63"/>
      <c r="AG116" s="63"/>
      <c r="AH116" s="63"/>
      <c r="AI116" s="63"/>
    </row>
    <row r="117" spans="1:35" s="4" customFormat="1" ht="15">
      <c r="A117" s="6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4"/>
      <c r="S117" s="147" t="s">
        <v>179</v>
      </c>
      <c r="T117" s="146"/>
      <c r="U117" s="137"/>
      <c r="V117" s="137"/>
      <c r="W117" s="137"/>
      <c r="X117" s="137"/>
      <c r="Y117" s="137"/>
      <c r="Z117" s="137"/>
      <c r="AA117" s="137"/>
      <c r="AB117" s="156"/>
      <c r="AC117" s="64"/>
      <c r="AD117" s="63"/>
      <c r="AE117" s="63"/>
      <c r="AF117" s="63"/>
      <c r="AG117" s="63"/>
      <c r="AH117" s="63"/>
      <c r="AI117" s="63"/>
    </row>
    <row r="118" spans="1:35" s="4" customFormat="1" ht="36">
      <c r="A118" s="6"/>
      <c r="B118" s="143">
        <v>5</v>
      </c>
      <c r="C118" s="143">
        <v>0</v>
      </c>
      <c r="D118" s="143">
        <v>1</v>
      </c>
      <c r="E118" s="143">
        <v>0</v>
      </c>
      <c r="F118" s="143">
        <v>5</v>
      </c>
      <c r="G118" s="143">
        <v>0</v>
      </c>
      <c r="H118" s="143">
        <v>3</v>
      </c>
      <c r="I118" s="143">
        <v>2</v>
      </c>
      <c r="J118" s="143">
        <v>1</v>
      </c>
      <c r="K118" s="143">
        <v>6</v>
      </c>
      <c r="L118" s="143">
        <v>0</v>
      </c>
      <c r="M118" s="143">
        <v>1</v>
      </c>
      <c r="N118" s="143">
        <v>0</v>
      </c>
      <c r="O118" s="143">
        <v>0</v>
      </c>
      <c r="P118" s="143">
        <v>0</v>
      </c>
      <c r="Q118" s="143">
        <v>1</v>
      </c>
      <c r="R118" s="144">
        <v>0</v>
      </c>
      <c r="S118" s="145" t="s">
        <v>177</v>
      </c>
      <c r="T118" s="146" t="s">
        <v>3</v>
      </c>
      <c r="U118" s="137">
        <v>0</v>
      </c>
      <c r="V118" s="137">
        <v>0</v>
      </c>
      <c r="W118" s="137">
        <v>0</v>
      </c>
      <c r="X118" s="137">
        <v>0</v>
      </c>
      <c r="Y118" s="137">
        <v>0</v>
      </c>
      <c r="Z118" s="137">
        <v>0</v>
      </c>
      <c r="AA118" s="137">
        <f>SUM(U118:Z118)</f>
        <v>0</v>
      </c>
      <c r="AB118" s="156">
        <v>2028</v>
      </c>
      <c r="AC118" s="64"/>
      <c r="AD118" s="63"/>
      <c r="AE118" s="63"/>
      <c r="AF118" s="63"/>
      <c r="AG118" s="63"/>
      <c r="AH118" s="63"/>
      <c r="AI118" s="63"/>
    </row>
    <row r="119" spans="1:35" s="4" customFormat="1" ht="24">
      <c r="A119" s="6"/>
      <c r="B119" s="143">
        <v>5</v>
      </c>
      <c r="C119" s="143">
        <v>0</v>
      </c>
      <c r="D119" s="143">
        <v>1</v>
      </c>
      <c r="E119" s="143">
        <v>0</v>
      </c>
      <c r="F119" s="143">
        <v>5</v>
      </c>
      <c r="G119" s="143">
        <v>0</v>
      </c>
      <c r="H119" s="143">
        <v>3</v>
      </c>
      <c r="I119" s="143">
        <v>2</v>
      </c>
      <c r="J119" s="143">
        <v>1</v>
      </c>
      <c r="K119" s="143">
        <v>6</v>
      </c>
      <c r="L119" s="143">
        <v>0</v>
      </c>
      <c r="M119" s="143">
        <v>1</v>
      </c>
      <c r="N119" s="143">
        <v>2</v>
      </c>
      <c r="O119" s="143">
        <v>0</v>
      </c>
      <c r="P119" s="143">
        <v>0</v>
      </c>
      <c r="Q119" s="143">
        <v>1</v>
      </c>
      <c r="R119" s="144">
        <v>0</v>
      </c>
      <c r="S119" s="145" t="s">
        <v>178</v>
      </c>
      <c r="T119" s="146" t="s">
        <v>3</v>
      </c>
      <c r="U119" s="137">
        <v>0</v>
      </c>
      <c r="V119" s="137">
        <v>0</v>
      </c>
      <c r="W119" s="137">
        <v>0</v>
      </c>
      <c r="X119" s="137">
        <v>0</v>
      </c>
      <c r="Y119" s="137">
        <v>0</v>
      </c>
      <c r="Z119" s="137">
        <v>0</v>
      </c>
      <c r="AA119" s="137">
        <f>SUM(U119:Z119)</f>
        <v>0</v>
      </c>
      <c r="AB119" s="156">
        <v>2028</v>
      </c>
      <c r="AC119" s="64"/>
      <c r="AD119" s="63"/>
      <c r="AE119" s="63"/>
      <c r="AF119" s="63"/>
      <c r="AG119" s="63"/>
      <c r="AH119" s="63"/>
      <c r="AI119" s="63"/>
    </row>
    <row r="120" spans="1:35" s="4" customFormat="1" ht="15">
      <c r="A120" s="6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4"/>
      <c r="S120" s="145" t="s">
        <v>180</v>
      </c>
      <c r="T120" s="146" t="s">
        <v>3</v>
      </c>
      <c r="U120" s="137">
        <v>0</v>
      </c>
      <c r="V120" s="137">
        <v>0</v>
      </c>
      <c r="W120" s="137">
        <v>0</v>
      </c>
      <c r="X120" s="137">
        <v>0</v>
      </c>
      <c r="Y120" s="137">
        <v>0</v>
      </c>
      <c r="Z120" s="137">
        <v>0</v>
      </c>
      <c r="AA120" s="137">
        <v>0</v>
      </c>
      <c r="AB120" s="156">
        <v>2028</v>
      </c>
      <c r="AC120" s="64"/>
      <c r="AD120" s="63"/>
      <c r="AE120" s="63"/>
      <c r="AF120" s="63"/>
      <c r="AG120" s="63"/>
      <c r="AH120" s="63"/>
      <c r="AI120" s="63"/>
    </row>
    <row r="121" spans="1:35" s="4" customFormat="1" ht="15">
      <c r="A121" s="6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4"/>
      <c r="S121" s="145"/>
      <c r="T121" s="146"/>
      <c r="U121" s="137"/>
      <c r="V121" s="137"/>
      <c r="W121" s="137"/>
      <c r="X121" s="137"/>
      <c r="Y121" s="137"/>
      <c r="Z121" s="137"/>
      <c r="AA121" s="137"/>
      <c r="AB121" s="156"/>
      <c r="AC121" s="64"/>
      <c r="AD121" s="63"/>
      <c r="AE121" s="63"/>
      <c r="AF121" s="63"/>
      <c r="AG121" s="63"/>
      <c r="AH121" s="63"/>
      <c r="AI121" s="63"/>
    </row>
    <row r="122" spans="1:35" s="4" customFormat="1" ht="15">
      <c r="A122" s="6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4"/>
      <c r="S122" s="147"/>
      <c r="T122" s="146"/>
      <c r="U122" s="137"/>
      <c r="V122" s="137"/>
      <c r="W122" s="137"/>
      <c r="X122" s="137"/>
      <c r="Y122" s="137"/>
      <c r="Z122" s="137"/>
      <c r="AA122" s="137"/>
      <c r="AB122" s="156"/>
      <c r="AC122" s="64"/>
      <c r="AD122" s="63"/>
      <c r="AE122" s="63"/>
      <c r="AF122" s="63"/>
      <c r="AG122" s="63"/>
      <c r="AH122" s="63"/>
      <c r="AI122" s="63"/>
    </row>
    <row r="123" spans="1:35" s="4" customFormat="1" ht="15">
      <c r="A123" s="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157"/>
      <c r="S123" s="38"/>
      <c r="T123" s="39"/>
      <c r="U123" s="158"/>
      <c r="V123" s="158"/>
      <c r="W123" s="158"/>
      <c r="X123" s="158"/>
      <c r="Y123" s="158"/>
      <c r="Z123" s="158"/>
      <c r="AA123" s="159"/>
      <c r="AB123" s="160"/>
      <c r="AC123" s="64"/>
      <c r="AD123" s="63"/>
      <c r="AE123" s="63"/>
      <c r="AF123" s="63"/>
      <c r="AG123" s="63"/>
      <c r="AH123" s="63"/>
      <c r="AI123" s="63"/>
    </row>
    <row r="124" spans="1:35" s="4" customFormat="1" ht="15">
      <c r="A124" s="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  <c r="S124" s="36"/>
      <c r="T124" s="39"/>
      <c r="U124" s="40"/>
      <c r="V124" s="40"/>
      <c r="W124" s="40"/>
      <c r="X124" s="40"/>
      <c r="Y124" s="40"/>
      <c r="Z124" s="40"/>
      <c r="AA124" s="41"/>
      <c r="AB124" s="42"/>
      <c r="AC124" s="64"/>
      <c r="AD124" s="63"/>
      <c r="AE124" s="63"/>
      <c r="AF124" s="63"/>
      <c r="AG124" s="63"/>
      <c r="AH124" s="63"/>
      <c r="AI124" s="63"/>
    </row>
    <row r="125" spans="1:61" s="32" customFormat="1" ht="17.25" customHeight="1">
      <c r="A125" s="7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4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77"/>
      <c r="AD125" s="71"/>
      <c r="AE125" s="71"/>
      <c r="AF125" s="71"/>
      <c r="AG125" s="71"/>
      <c r="AH125" s="71"/>
      <c r="AI125" s="71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1"/>
    </row>
    <row r="126" spans="1:35" s="12" customFormat="1" ht="15">
      <c r="A126" s="7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4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99"/>
      <c r="AD126" s="99"/>
      <c r="AE126" s="99"/>
      <c r="AF126" s="99"/>
      <c r="AG126" s="99"/>
      <c r="AH126" s="99"/>
      <c r="AI126" s="99"/>
    </row>
    <row r="127" spans="1:35" s="12" customFormat="1" ht="15">
      <c r="A127" s="7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4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99"/>
      <c r="AD127" s="99"/>
      <c r="AE127" s="99"/>
      <c r="AF127" s="99"/>
      <c r="AG127" s="99"/>
      <c r="AH127" s="99"/>
      <c r="AI127" s="99"/>
    </row>
    <row r="128" spans="1:35" s="12" customFormat="1" ht="15">
      <c r="A128" s="7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4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99"/>
      <c r="AD128" s="99"/>
      <c r="AE128" s="99"/>
      <c r="AF128" s="99"/>
      <c r="AG128" s="99"/>
      <c r="AH128" s="99"/>
      <c r="AI128" s="99"/>
    </row>
    <row r="129" spans="1:35" s="12" customFormat="1" ht="15">
      <c r="A129" s="7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4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99"/>
      <c r="AD129" s="99"/>
      <c r="AE129" s="99"/>
      <c r="AF129" s="99"/>
      <c r="AG129" s="99"/>
      <c r="AH129" s="99"/>
      <c r="AI129" s="99"/>
    </row>
    <row r="130" spans="1:35" s="12" customFormat="1" ht="15">
      <c r="A130" s="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4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99"/>
      <c r="AD130" s="99"/>
      <c r="AE130" s="99"/>
      <c r="AF130" s="99"/>
      <c r="AG130" s="99"/>
      <c r="AH130" s="99"/>
      <c r="AI130" s="99"/>
    </row>
    <row r="131" spans="1:35" s="12" customFormat="1" ht="15">
      <c r="A131" s="7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4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99"/>
      <c r="AD131" s="99"/>
      <c r="AE131" s="99"/>
      <c r="AF131" s="99"/>
      <c r="AG131" s="99"/>
      <c r="AH131" s="99"/>
      <c r="AI131" s="99"/>
    </row>
    <row r="132" spans="1:35" s="12" customFormat="1" ht="15">
      <c r="A132" s="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4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99"/>
      <c r="AD132" s="99"/>
      <c r="AE132" s="99"/>
      <c r="AF132" s="99"/>
      <c r="AG132" s="99"/>
      <c r="AH132" s="99"/>
      <c r="AI132" s="99"/>
    </row>
    <row r="133" spans="1:35" s="12" customFormat="1" ht="15">
      <c r="A133" s="7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4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99"/>
      <c r="AD133" s="99"/>
      <c r="AE133" s="99"/>
      <c r="AF133" s="99"/>
      <c r="AG133" s="99"/>
      <c r="AH133" s="99"/>
      <c r="AI133" s="99"/>
    </row>
    <row r="134" spans="1:35" s="12" customFormat="1" ht="15">
      <c r="A134" s="7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4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99"/>
      <c r="AD134" s="99"/>
      <c r="AE134" s="99"/>
      <c r="AF134" s="99"/>
      <c r="AG134" s="99"/>
      <c r="AH134" s="99"/>
      <c r="AI134" s="99"/>
    </row>
    <row r="135" spans="1:35" s="12" customFormat="1" ht="15">
      <c r="A135" s="7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4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99"/>
      <c r="AD135" s="99"/>
      <c r="AE135" s="99"/>
      <c r="AF135" s="99"/>
      <c r="AG135" s="99"/>
      <c r="AH135" s="99"/>
      <c r="AI135" s="99"/>
    </row>
    <row r="136" spans="1:35" s="12" customFormat="1" ht="15">
      <c r="A136" s="7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4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99"/>
      <c r="AD136" s="99"/>
      <c r="AE136" s="99"/>
      <c r="AF136" s="99"/>
      <c r="AG136" s="99"/>
      <c r="AH136" s="99"/>
      <c r="AI136" s="99"/>
    </row>
    <row r="137" spans="1:35" s="12" customFormat="1" ht="15">
      <c r="A137" s="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43"/>
      <c r="S137" s="77"/>
      <c r="T137" s="36"/>
      <c r="U137" s="36"/>
      <c r="V137" s="36"/>
      <c r="W137" s="36"/>
      <c r="X137" s="36"/>
      <c r="Y137" s="36"/>
      <c r="Z137" s="36"/>
      <c r="AA137" s="36"/>
      <c r="AB137" s="36"/>
      <c r="AC137" s="99"/>
      <c r="AD137" s="99"/>
      <c r="AE137" s="99"/>
      <c r="AF137" s="99"/>
      <c r="AG137" s="99"/>
      <c r="AH137" s="99"/>
      <c r="AI137" s="99"/>
    </row>
    <row r="138" spans="1:35" s="12" customFormat="1" ht="300" customHeight="1">
      <c r="A138" s="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161"/>
      <c r="S138" s="64"/>
      <c r="T138" s="77"/>
      <c r="U138" s="77"/>
      <c r="V138" s="77"/>
      <c r="W138" s="77"/>
      <c r="X138" s="77"/>
      <c r="Y138" s="77"/>
      <c r="Z138" s="77"/>
      <c r="AA138" s="77"/>
      <c r="AB138" s="77"/>
      <c r="AC138" s="99"/>
      <c r="AD138" s="99"/>
      <c r="AE138" s="99"/>
      <c r="AF138" s="99"/>
      <c r="AG138" s="99"/>
      <c r="AH138" s="99"/>
      <c r="AI138" s="99"/>
    </row>
    <row r="139" spans="1:35" s="12" customFormat="1" ht="15" customHeight="1">
      <c r="A139" s="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64"/>
      <c r="N139" s="64"/>
      <c r="O139" s="64"/>
      <c r="P139" s="64"/>
      <c r="Q139" s="64"/>
      <c r="R139" s="65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99"/>
      <c r="AD139" s="99"/>
      <c r="AE139" s="99"/>
      <c r="AF139" s="99"/>
      <c r="AG139" s="99"/>
      <c r="AH139" s="99"/>
      <c r="AI139" s="99"/>
    </row>
    <row r="140" spans="1:35" s="12" customFormat="1" ht="15">
      <c r="A140" s="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64"/>
      <c r="N140" s="64"/>
      <c r="O140" s="64"/>
      <c r="P140" s="64"/>
      <c r="Q140" s="64"/>
      <c r="R140" s="65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99"/>
      <c r="AD140" s="99"/>
      <c r="AE140" s="99"/>
      <c r="AF140" s="99"/>
      <c r="AG140" s="99"/>
      <c r="AH140" s="99"/>
      <c r="AI140" s="99"/>
    </row>
    <row r="141" spans="1:35" s="12" customFormat="1" ht="15" customHeight="1">
      <c r="A141" s="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64"/>
      <c r="N141" s="64"/>
      <c r="O141" s="64"/>
      <c r="P141" s="64"/>
      <c r="Q141" s="64"/>
      <c r="R141" s="65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99"/>
      <c r="AD141" s="99"/>
      <c r="AE141" s="99"/>
      <c r="AF141" s="99"/>
      <c r="AG141" s="99"/>
      <c r="AH141" s="99"/>
      <c r="AI141" s="99"/>
    </row>
    <row r="142" spans="1:35" s="12" customFormat="1" ht="15">
      <c r="A142" s="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64"/>
      <c r="N142" s="64"/>
      <c r="O142" s="64"/>
      <c r="P142" s="64"/>
      <c r="Q142" s="64"/>
      <c r="R142" s="65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99"/>
      <c r="AD142" s="99"/>
      <c r="AE142" s="99"/>
      <c r="AF142" s="99"/>
      <c r="AG142" s="99"/>
      <c r="AH142" s="99"/>
      <c r="AI142" s="99"/>
    </row>
    <row r="143" spans="1:35" s="12" customFormat="1" ht="15">
      <c r="A143" s="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64"/>
      <c r="N143" s="64"/>
      <c r="O143" s="64"/>
      <c r="P143" s="64"/>
      <c r="Q143" s="64"/>
      <c r="R143" s="65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99"/>
      <c r="AD143" s="99"/>
      <c r="AE143" s="99"/>
      <c r="AF143" s="99"/>
      <c r="AG143" s="99"/>
      <c r="AH143" s="99"/>
      <c r="AI143" s="99"/>
    </row>
    <row r="144" spans="1:35" s="12" customFormat="1" ht="15">
      <c r="A144" s="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64"/>
      <c r="N144" s="64"/>
      <c r="O144" s="64"/>
      <c r="P144" s="64"/>
      <c r="Q144" s="64"/>
      <c r="R144" s="65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99"/>
      <c r="AD144" s="99"/>
      <c r="AE144" s="99"/>
      <c r="AF144" s="99"/>
      <c r="AG144" s="99"/>
      <c r="AH144" s="99"/>
      <c r="AI144" s="99"/>
    </row>
    <row r="145" spans="1:35" s="12" customFormat="1" ht="15">
      <c r="A145" s="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64"/>
      <c r="N145" s="64"/>
      <c r="O145" s="64"/>
      <c r="P145" s="64"/>
      <c r="Q145" s="64"/>
      <c r="R145" s="65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99"/>
      <c r="AD145" s="99"/>
      <c r="AE145" s="99"/>
      <c r="AF145" s="99"/>
      <c r="AG145" s="99"/>
      <c r="AH145" s="99"/>
      <c r="AI145" s="99"/>
    </row>
    <row r="146" spans="1:35" s="12" customFormat="1" ht="15">
      <c r="A146" s="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64"/>
      <c r="N146" s="64"/>
      <c r="O146" s="64"/>
      <c r="P146" s="64"/>
      <c r="Q146" s="64"/>
      <c r="R146" s="65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99"/>
      <c r="AD146" s="99"/>
      <c r="AE146" s="99"/>
      <c r="AF146" s="99"/>
      <c r="AG146" s="99"/>
      <c r="AH146" s="99"/>
      <c r="AI146" s="99"/>
    </row>
    <row r="147" spans="1:35" s="12" customFormat="1" ht="15">
      <c r="A147" s="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64"/>
      <c r="N147" s="64"/>
      <c r="O147" s="64"/>
      <c r="P147" s="64"/>
      <c r="Q147" s="64"/>
      <c r="R147" s="65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99"/>
      <c r="AD147" s="99"/>
      <c r="AE147" s="99"/>
      <c r="AF147" s="99"/>
      <c r="AG147" s="99"/>
      <c r="AH147" s="99"/>
      <c r="AI147" s="99"/>
    </row>
    <row r="148" spans="1:35" s="12" customFormat="1" ht="15">
      <c r="A148" s="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64"/>
      <c r="N148" s="64"/>
      <c r="O148" s="64"/>
      <c r="P148" s="64"/>
      <c r="Q148" s="64"/>
      <c r="R148" s="65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99"/>
      <c r="AD148" s="99"/>
      <c r="AE148" s="99"/>
      <c r="AF148" s="99"/>
      <c r="AG148" s="99"/>
      <c r="AH148" s="99"/>
      <c r="AI148" s="99"/>
    </row>
    <row r="149" spans="1:35" s="12" customFormat="1" ht="15">
      <c r="A149" s="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64"/>
      <c r="N149" s="64"/>
      <c r="O149" s="64"/>
      <c r="P149" s="64"/>
      <c r="Q149" s="64"/>
      <c r="R149" s="65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99"/>
      <c r="AD149" s="99"/>
      <c r="AE149" s="99"/>
      <c r="AF149" s="99"/>
      <c r="AG149" s="99"/>
      <c r="AH149" s="99"/>
      <c r="AI149" s="99"/>
    </row>
    <row r="150" spans="1:35" s="12" customFormat="1" ht="15">
      <c r="A150" s="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64"/>
      <c r="N150" s="64"/>
      <c r="O150" s="64"/>
      <c r="P150" s="64"/>
      <c r="Q150" s="64"/>
      <c r="R150" s="65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99"/>
      <c r="AD150" s="99"/>
      <c r="AE150" s="99"/>
      <c r="AF150" s="99"/>
      <c r="AG150" s="99"/>
      <c r="AH150" s="99"/>
      <c r="AI150" s="99"/>
    </row>
    <row r="151" spans="1:35" s="12" customFormat="1" ht="15">
      <c r="A151" s="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64"/>
      <c r="N151" s="64"/>
      <c r="O151" s="64"/>
      <c r="P151" s="64"/>
      <c r="Q151" s="64"/>
      <c r="R151" s="65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99"/>
      <c r="AD151" s="99"/>
      <c r="AE151" s="99"/>
      <c r="AF151" s="99"/>
      <c r="AG151" s="99"/>
      <c r="AH151" s="99"/>
      <c r="AI151" s="99"/>
    </row>
    <row r="152" spans="1:35" s="12" customFormat="1" ht="15">
      <c r="A152" s="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64"/>
      <c r="N152" s="64"/>
      <c r="O152" s="64"/>
      <c r="P152" s="64"/>
      <c r="Q152" s="64"/>
      <c r="R152" s="65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99"/>
      <c r="AD152" s="99"/>
      <c r="AE152" s="99"/>
      <c r="AF152" s="99"/>
      <c r="AG152" s="99"/>
      <c r="AH152" s="99"/>
      <c r="AI152" s="99"/>
    </row>
    <row r="153" spans="1:35" s="12" customFormat="1" ht="15">
      <c r="A153" s="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64"/>
      <c r="N153" s="64"/>
      <c r="O153" s="64"/>
      <c r="P153" s="64"/>
      <c r="Q153" s="64"/>
      <c r="R153" s="65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99"/>
      <c r="AD153" s="99"/>
      <c r="AE153" s="99"/>
      <c r="AF153" s="99"/>
      <c r="AG153" s="99"/>
      <c r="AH153" s="99"/>
      <c r="AI153" s="99"/>
    </row>
    <row r="154" spans="1:35" s="12" customFormat="1" ht="15.75" customHeight="1">
      <c r="A154" s="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64"/>
      <c r="N154" s="64"/>
      <c r="O154" s="64"/>
      <c r="P154" s="64"/>
      <c r="Q154" s="64"/>
      <c r="R154" s="65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99"/>
      <c r="AD154" s="99"/>
      <c r="AE154" s="99"/>
      <c r="AF154" s="99"/>
      <c r="AG154" s="99"/>
      <c r="AH154" s="99"/>
      <c r="AI154" s="99"/>
    </row>
    <row r="155" spans="1:35" s="12" customFormat="1" ht="15">
      <c r="A155" s="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64"/>
      <c r="N155" s="64"/>
      <c r="O155" s="64"/>
      <c r="P155" s="64"/>
      <c r="Q155" s="64"/>
      <c r="R155" s="65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99"/>
      <c r="AD155" s="99"/>
      <c r="AE155" s="99"/>
      <c r="AF155" s="99"/>
      <c r="AG155" s="99"/>
      <c r="AH155" s="99"/>
      <c r="AI155" s="99"/>
    </row>
    <row r="156" spans="1:35" s="12" customFormat="1" ht="15">
      <c r="A156" s="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64"/>
      <c r="N156" s="64"/>
      <c r="O156" s="64"/>
      <c r="P156" s="64"/>
      <c r="Q156" s="64"/>
      <c r="R156" s="65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99"/>
      <c r="AD156" s="99"/>
      <c r="AE156" s="99"/>
      <c r="AF156" s="99"/>
      <c r="AG156" s="99"/>
      <c r="AH156" s="99"/>
      <c r="AI156" s="99"/>
    </row>
    <row r="157" spans="1:35" s="12" customFormat="1" ht="15">
      <c r="A157" s="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64"/>
      <c r="N157" s="64"/>
      <c r="O157" s="64"/>
      <c r="P157" s="64"/>
      <c r="Q157" s="64"/>
      <c r="R157" s="65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99"/>
      <c r="AD157" s="99"/>
      <c r="AE157" s="99"/>
      <c r="AF157" s="99"/>
      <c r="AG157" s="99"/>
      <c r="AH157" s="99"/>
      <c r="AI157" s="99"/>
    </row>
    <row r="158" spans="1:35" s="12" customFormat="1" ht="15">
      <c r="A158" s="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64"/>
      <c r="N158" s="64"/>
      <c r="O158" s="64"/>
      <c r="P158" s="64"/>
      <c r="Q158" s="64"/>
      <c r="R158" s="65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99"/>
      <c r="AD158" s="99"/>
      <c r="AE158" s="99"/>
      <c r="AF158" s="99"/>
      <c r="AG158" s="99"/>
      <c r="AH158" s="99"/>
      <c r="AI158" s="99"/>
    </row>
    <row r="159" spans="1:35" s="12" customFormat="1" ht="15">
      <c r="A159" s="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64"/>
      <c r="N159" s="64"/>
      <c r="O159" s="64"/>
      <c r="P159" s="64"/>
      <c r="Q159" s="64"/>
      <c r="R159" s="65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99"/>
      <c r="AD159" s="99"/>
      <c r="AE159" s="99"/>
      <c r="AF159" s="99"/>
      <c r="AG159" s="99"/>
      <c r="AH159" s="99"/>
      <c r="AI159" s="99"/>
    </row>
    <row r="160" spans="1:35" s="12" customFormat="1" ht="15">
      <c r="A160" s="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64"/>
      <c r="N160" s="64"/>
      <c r="O160" s="64"/>
      <c r="P160" s="64"/>
      <c r="Q160" s="64"/>
      <c r="R160" s="65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99"/>
      <c r="AD160" s="99"/>
      <c r="AE160" s="99"/>
      <c r="AF160" s="99"/>
      <c r="AG160" s="99"/>
      <c r="AH160" s="99"/>
      <c r="AI160" s="99"/>
    </row>
    <row r="161" spans="1:35" s="12" customFormat="1" ht="15">
      <c r="A161" s="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64"/>
      <c r="N161" s="64"/>
      <c r="O161" s="64"/>
      <c r="P161" s="64"/>
      <c r="Q161" s="64"/>
      <c r="R161" s="65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99"/>
      <c r="AD161" s="99"/>
      <c r="AE161" s="99"/>
      <c r="AF161" s="99"/>
      <c r="AG161" s="99"/>
      <c r="AH161" s="99"/>
      <c r="AI161" s="99"/>
    </row>
    <row r="162" spans="1:35" s="12" customFormat="1" ht="15">
      <c r="A162" s="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64"/>
      <c r="N162" s="64"/>
      <c r="O162" s="64"/>
      <c r="P162" s="64"/>
      <c r="Q162" s="64"/>
      <c r="R162" s="65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99"/>
      <c r="AD162" s="99"/>
      <c r="AE162" s="99"/>
      <c r="AF162" s="99"/>
      <c r="AG162" s="99"/>
      <c r="AH162" s="99"/>
      <c r="AI162" s="99"/>
    </row>
    <row r="163" spans="1:35" s="12" customFormat="1" ht="15">
      <c r="A163" s="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64"/>
      <c r="N163" s="64"/>
      <c r="O163" s="64"/>
      <c r="P163" s="64"/>
      <c r="Q163" s="64"/>
      <c r="R163" s="65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99"/>
      <c r="AD163" s="99"/>
      <c r="AE163" s="99"/>
      <c r="AF163" s="99"/>
      <c r="AG163" s="99"/>
      <c r="AH163" s="99"/>
      <c r="AI163" s="99"/>
    </row>
    <row r="164" spans="1:35" s="12" customFormat="1" ht="15">
      <c r="A164" s="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64"/>
      <c r="N164" s="64"/>
      <c r="O164" s="64"/>
      <c r="P164" s="64"/>
      <c r="Q164" s="64"/>
      <c r="R164" s="65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99"/>
      <c r="AD164" s="99"/>
      <c r="AE164" s="99"/>
      <c r="AF164" s="99"/>
      <c r="AG164" s="99"/>
      <c r="AH164" s="99"/>
      <c r="AI164" s="99"/>
    </row>
    <row r="165" spans="1:35" s="12" customFormat="1" ht="15">
      <c r="A165" s="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64"/>
      <c r="N165" s="64"/>
      <c r="O165" s="64"/>
      <c r="P165" s="64"/>
      <c r="Q165" s="64"/>
      <c r="R165" s="65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99"/>
      <c r="AD165" s="99"/>
      <c r="AE165" s="99"/>
      <c r="AF165" s="99"/>
      <c r="AG165" s="99"/>
      <c r="AH165" s="99"/>
      <c r="AI165" s="99"/>
    </row>
    <row r="166" spans="1:35" s="12" customFormat="1" ht="15">
      <c r="A166" s="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64"/>
      <c r="N166" s="64"/>
      <c r="O166" s="64"/>
      <c r="P166" s="64"/>
      <c r="Q166" s="64"/>
      <c r="R166" s="65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99"/>
      <c r="AD166" s="99"/>
      <c r="AE166" s="99"/>
      <c r="AF166" s="99"/>
      <c r="AG166" s="99"/>
      <c r="AH166" s="99"/>
      <c r="AI166" s="99"/>
    </row>
    <row r="167" spans="1:35" s="12" customFormat="1" ht="15">
      <c r="A167" s="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64"/>
      <c r="N167" s="64"/>
      <c r="O167" s="64"/>
      <c r="P167" s="64"/>
      <c r="Q167" s="64"/>
      <c r="R167" s="65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99"/>
      <c r="AD167" s="99"/>
      <c r="AE167" s="99"/>
      <c r="AF167" s="99"/>
      <c r="AG167" s="99"/>
      <c r="AH167" s="99"/>
      <c r="AI167" s="99"/>
    </row>
    <row r="168" spans="1:35" s="12" customFormat="1" ht="15">
      <c r="A168" s="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64"/>
      <c r="N168" s="64"/>
      <c r="O168" s="64"/>
      <c r="P168" s="64"/>
      <c r="Q168" s="64"/>
      <c r="R168" s="65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99"/>
      <c r="AD168" s="99"/>
      <c r="AE168" s="99"/>
      <c r="AF168" s="99"/>
      <c r="AG168" s="99"/>
      <c r="AH168" s="99"/>
      <c r="AI168" s="99"/>
    </row>
    <row r="169" spans="1:35" s="12" customFormat="1" ht="15">
      <c r="A169" s="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64"/>
      <c r="N169" s="64"/>
      <c r="O169" s="64"/>
      <c r="P169" s="64"/>
      <c r="Q169" s="64"/>
      <c r="R169" s="65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99"/>
      <c r="AD169" s="99"/>
      <c r="AE169" s="99"/>
      <c r="AF169" s="99"/>
      <c r="AG169" s="99"/>
      <c r="AH169" s="99"/>
      <c r="AI169" s="99"/>
    </row>
    <row r="170" spans="1:35" s="12" customFormat="1" ht="15">
      <c r="A170" s="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64"/>
      <c r="N170" s="64"/>
      <c r="O170" s="64"/>
      <c r="P170" s="64"/>
      <c r="Q170" s="64"/>
      <c r="R170" s="65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99"/>
      <c r="AD170" s="99"/>
      <c r="AE170" s="99"/>
      <c r="AF170" s="99"/>
      <c r="AG170" s="99"/>
      <c r="AH170" s="99"/>
      <c r="AI170" s="99"/>
    </row>
    <row r="171" spans="1:35" s="12" customFormat="1" ht="15">
      <c r="A171" s="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64"/>
      <c r="N171" s="64"/>
      <c r="O171" s="64"/>
      <c r="P171" s="64"/>
      <c r="Q171" s="64"/>
      <c r="R171" s="65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99"/>
      <c r="AD171" s="99"/>
      <c r="AE171" s="99"/>
      <c r="AF171" s="99"/>
      <c r="AG171" s="99"/>
      <c r="AH171" s="99"/>
      <c r="AI171" s="99"/>
    </row>
    <row r="172" spans="1:35" s="12" customFormat="1" ht="15">
      <c r="A172" s="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64"/>
      <c r="N172" s="64"/>
      <c r="O172" s="64"/>
      <c r="P172" s="64"/>
      <c r="Q172" s="64"/>
      <c r="R172" s="65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99"/>
      <c r="AD172" s="99"/>
      <c r="AE172" s="99"/>
      <c r="AF172" s="99"/>
      <c r="AG172" s="99"/>
      <c r="AH172" s="99"/>
      <c r="AI172" s="99"/>
    </row>
    <row r="173" spans="1:35" s="12" customFormat="1" ht="15">
      <c r="A173" s="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64"/>
      <c r="N173" s="64"/>
      <c r="O173" s="64"/>
      <c r="P173" s="64"/>
      <c r="Q173" s="64"/>
      <c r="R173" s="65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99"/>
      <c r="AD173" s="99"/>
      <c r="AE173" s="99"/>
      <c r="AF173" s="99"/>
      <c r="AG173" s="99"/>
      <c r="AH173" s="99"/>
      <c r="AI173" s="99"/>
    </row>
    <row r="174" spans="1:35" s="12" customFormat="1" ht="15">
      <c r="A174" s="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64"/>
      <c r="N174" s="64"/>
      <c r="O174" s="64"/>
      <c r="P174" s="64"/>
      <c r="Q174" s="64"/>
      <c r="R174" s="65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99"/>
      <c r="AD174" s="99"/>
      <c r="AE174" s="99"/>
      <c r="AF174" s="99"/>
      <c r="AG174" s="99"/>
      <c r="AH174" s="99"/>
      <c r="AI174" s="99"/>
    </row>
    <row r="175" spans="1:35" s="12" customFormat="1" ht="15">
      <c r="A175" s="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64"/>
      <c r="N175" s="64"/>
      <c r="O175" s="64"/>
      <c r="P175" s="64"/>
      <c r="Q175" s="64"/>
      <c r="R175" s="65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99"/>
      <c r="AD175" s="99"/>
      <c r="AE175" s="99"/>
      <c r="AF175" s="99"/>
      <c r="AG175" s="99"/>
      <c r="AH175" s="99"/>
      <c r="AI175" s="99"/>
    </row>
    <row r="176" spans="1:35" s="12" customFormat="1" ht="15">
      <c r="A176" s="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64"/>
      <c r="N176" s="64"/>
      <c r="O176" s="64"/>
      <c r="P176" s="64"/>
      <c r="Q176" s="64"/>
      <c r="R176" s="65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99"/>
      <c r="AD176" s="99"/>
      <c r="AE176" s="99"/>
      <c r="AF176" s="99"/>
      <c r="AG176" s="99"/>
      <c r="AH176" s="99"/>
      <c r="AI176" s="99"/>
    </row>
    <row r="177" spans="1:35" s="12" customFormat="1" ht="15.75" customHeight="1">
      <c r="A177" s="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64"/>
      <c r="N177" s="64"/>
      <c r="O177" s="64"/>
      <c r="P177" s="64"/>
      <c r="Q177" s="64"/>
      <c r="R177" s="65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99"/>
      <c r="AD177" s="99"/>
      <c r="AE177" s="99"/>
      <c r="AF177" s="99"/>
      <c r="AG177" s="99"/>
      <c r="AH177" s="99"/>
      <c r="AI177" s="99"/>
    </row>
    <row r="178" spans="1:35" s="12" customFormat="1" ht="15">
      <c r="A178" s="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64"/>
      <c r="N178" s="64"/>
      <c r="O178" s="64"/>
      <c r="P178" s="64"/>
      <c r="Q178" s="64"/>
      <c r="R178" s="65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99"/>
      <c r="AD178" s="99"/>
      <c r="AE178" s="99"/>
      <c r="AF178" s="99"/>
      <c r="AG178" s="99"/>
      <c r="AH178" s="99"/>
      <c r="AI178" s="99"/>
    </row>
    <row r="179" spans="1:35" s="12" customFormat="1" ht="15">
      <c r="A179" s="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64"/>
      <c r="N179" s="64"/>
      <c r="O179" s="64"/>
      <c r="P179" s="64"/>
      <c r="Q179" s="64"/>
      <c r="R179" s="65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99"/>
      <c r="AD179" s="99"/>
      <c r="AE179" s="99"/>
      <c r="AF179" s="99"/>
      <c r="AG179" s="99"/>
      <c r="AH179" s="99"/>
      <c r="AI179" s="99"/>
    </row>
    <row r="180" spans="1:35" s="12" customFormat="1" ht="15">
      <c r="A180" s="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64"/>
      <c r="N180" s="64"/>
      <c r="O180" s="64"/>
      <c r="P180" s="64"/>
      <c r="Q180" s="64"/>
      <c r="R180" s="65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99"/>
      <c r="AD180" s="99"/>
      <c r="AE180" s="99"/>
      <c r="AF180" s="99"/>
      <c r="AG180" s="99"/>
      <c r="AH180" s="99"/>
      <c r="AI180" s="99"/>
    </row>
    <row r="181" spans="1:35" s="12" customFormat="1" ht="15">
      <c r="A181" s="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64"/>
      <c r="N181" s="64"/>
      <c r="O181" s="64"/>
      <c r="P181" s="64"/>
      <c r="Q181" s="64"/>
      <c r="R181" s="65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99"/>
      <c r="AD181" s="99"/>
      <c r="AE181" s="99"/>
      <c r="AF181" s="99"/>
      <c r="AG181" s="99"/>
      <c r="AH181" s="99"/>
      <c r="AI181" s="99"/>
    </row>
    <row r="182" spans="1:35" s="12" customFormat="1" ht="15">
      <c r="A182" s="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64"/>
      <c r="N182" s="64"/>
      <c r="O182" s="64"/>
      <c r="P182" s="64"/>
      <c r="Q182" s="64"/>
      <c r="R182" s="65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99"/>
      <c r="AD182" s="99"/>
      <c r="AE182" s="99"/>
      <c r="AF182" s="99"/>
      <c r="AG182" s="99"/>
      <c r="AH182" s="99"/>
      <c r="AI182" s="99"/>
    </row>
    <row r="183" spans="1:35" s="12" customFormat="1" ht="15">
      <c r="A183" s="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64"/>
      <c r="N183" s="64"/>
      <c r="O183" s="64"/>
      <c r="P183" s="64"/>
      <c r="Q183" s="64"/>
      <c r="R183" s="65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99"/>
      <c r="AD183" s="99"/>
      <c r="AE183" s="99"/>
      <c r="AF183" s="99"/>
      <c r="AG183" s="99"/>
      <c r="AH183" s="99"/>
      <c r="AI183" s="99"/>
    </row>
    <row r="184" spans="1:35" s="12" customFormat="1" ht="15">
      <c r="A184" s="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64"/>
      <c r="N184" s="64"/>
      <c r="O184" s="64"/>
      <c r="P184" s="64"/>
      <c r="Q184" s="64"/>
      <c r="R184" s="65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99"/>
      <c r="AD184" s="99"/>
      <c r="AE184" s="99"/>
      <c r="AF184" s="99"/>
      <c r="AG184" s="99"/>
      <c r="AH184" s="99"/>
      <c r="AI184" s="99"/>
    </row>
    <row r="185" spans="1:35" s="12" customFormat="1" ht="15">
      <c r="A185" s="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64"/>
      <c r="N185" s="64"/>
      <c r="O185" s="64"/>
      <c r="P185" s="64"/>
      <c r="Q185" s="64"/>
      <c r="R185" s="65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99"/>
      <c r="AD185" s="99"/>
      <c r="AE185" s="99"/>
      <c r="AF185" s="99"/>
      <c r="AG185" s="99"/>
      <c r="AH185" s="99"/>
      <c r="AI185" s="99"/>
    </row>
    <row r="186" spans="1:35" s="12" customFormat="1" ht="15">
      <c r="A186" s="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64"/>
      <c r="N186" s="64"/>
      <c r="O186" s="64"/>
      <c r="P186" s="64"/>
      <c r="Q186" s="64"/>
      <c r="R186" s="65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99"/>
      <c r="AD186" s="99"/>
      <c r="AE186" s="99"/>
      <c r="AF186" s="99"/>
      <c r="AG186" s="99"/>
      <c r="AH186" s="99"/>
      <c r="AI186" s="99"/>
    </row>
    <row r="187" spans="1:35" s="12" customFormat="1" ht="15">
      <c r="A187" s="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64"/>
      <c r="N187" s="64"/>
      <c r="O187" s="64"/>
      <c r="P187" s="64"/>
      <c r="Q187" s="64"/>
      <c r="R187" s="65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99"/>
      <c r="AD187" s="99"/>
      <c r="AE187" s="99"/>
      <c r="AF187" s="99"/>
      <c r="AG187" s="99"/>
      <c r="AH187" s="99"/>
      <c r="AI187" s="99"/>
    </row>
    <row r="188" spans="1:35" s="12" customFormat="1" ht="15">
      <c r="A188" s="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64"/>
      <c r="N188" s="64"/>
      <c r="O188" s="64"/>
      <c r="P188" s="64"/>
      <c r="Q188" s="64"/>
      <c r="R188" s="65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99"/>
      <c r="AD188" s="99"/>
      <c r="AE188" s="99"/>
      <c r="AF188" s="99"/>
      <c r="AG188" s="99"/>
      <c r="AH188" s="99"/>
      <c r="AI188" s="99"/>
    </row>
    <row r="189" spans="1:35" s="12" customFormat="1" ht="15">
      <c r="A189" s="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64"/>
      <c r="N189" s="64"/>
      <c r="O189" s="64"/>
      <c r="P189" s="64"/>
      <c r="Q189" s="64"/>
      <c r="R189" s="65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99"/>
      <c r="AD189" s="99"/>
      <c r="AE189" s="99"/>
      <c r="AF189" s="99"/>
      <c r="AG189" s="99"/>
      <c r="AH189" s="99"/>
      <c r="AI189" s="99"/>
    </row>
    <row r="190" spans="1:35" s="12" customFormat="1" ht="15">
      <c r="A190" s="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64"/>
      <c r="N190" s="64"/>
      <c r="O190" s="64"/>
      <c r="P190" s="64"/>
      <c r="Q190" s="64"/>
      <c r="R190" s="65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99"/>
      <c r="AD190" s="99"/>
      <c r="AE190" s="99"/>
      <c r="AF190" s="99"/>
      <c r="AG190" s="99"/>
      <c r="AH190" s="99"/>
      <c r="AI190" s="99"/>
    </row>
    <row r="191" spans="1:35" s="12" customFormat="1" ht="15">
      <c r="A191" s="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64"/>
      <c r="N191" s="64"/>
      <c r="O191" s="64"/>
      <c r="P191" s="64"/>
      <c r="Q191" s="64"/>
      <c r="R191" s="65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99"/>
      <c r="AD191" s="99"/>
      <c r="AE191" s="99"/>
      <c r="AF191" s="99"/>
      <c r="AG191" s="99"/>
      <c r="AH191" s="99"/>
      <c r="AI191" s="99"/>
    </row>
    <row r="192" spans="1:35" s="12" customFormat="1" ht="15">
      <c r="A192" s="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64"/>
      <c r="N192" s="64"/>
      <c r="O192" s="64"/>
      <c r="P192" s="64"/>
      <c r="Q192" s="64"/>
      <c r="R192" s="65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99"/>
      <c r="AD192" s="99"/>
      <c r="AE192" s="99"/>
      <c r="AF192" s="99"/>
      <c r="AG192" s="99"/>
      <c r="AH192" s="99"/>
      <c r="AI192" s="99"/>
    </row>
    <row r="193" spans="1:35" s="12" customFormat="1" ht="15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64"/>
      <c r="N193" s="64"/>
      <c r="O193" s="64"/>
      <c r="P193" s="64"/>
      <c r="Q193" s="64"/>
      <c r="R193" s="65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99"/>
      <c r="AD193" s="99"/>
      <c r="AE193" s="99"/>
      <c r="AF193" s="99"/>
      <c r="AG193" s="99"/>
      <c r="AH193" s="99"/>
      <c r="AI193" s="99"/>
    </row>
    <row r="194" spans="1:35" s="12" customFormat="1" ht="15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64"/>
      <c r="N194" s="64"/>
      <c r="O194" s="64"/>
      <c r="P194" s="64"/>
      <c r="Q194" s="64"/>
      <c r="R194" s="65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99"/>
      <c r="AD194" s="99"/>
      <c r="AE194" s="99"/>
      <c r="AF194" s="99"/>
      <c r="AG194" s="99"/>
      <c r="AH194" s="99"/>
      <c r="AI194" s="99"/>
    </row>
    <row r="195" spans="1:35" s="12" customFormat="1" ht="15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64"/>
      <c r="N195" s="64"/>
      <c r="O195" s="64"/>
      <c r="P195" s="64"/>
      <c r="Q195" s="64"/>
      <c r="R195" s="65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99"/>
      <c r="AD195" s="99"/>
      <c r="AE195" s="99"/>
      <c r="AF195" s="99"/>
      <c r="AG195" s="99"/>
      <c r="AH195" s="99"/>
      <c r="AI195" s="99"/>
    </row>
    <row r="196" spans="1:35" s="12" customFormat="1" ht="15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64"/>
      <c r="N196" s="64"/>
      <c r="O196" s="64"/>
      <c r="P196" s="64"/>
      <c r="Q196" s="64"/>
      <c r="R196" s="65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99"/>
      <c r="AD196" s="99"/>
      <c r="AE196" s="99"/>
      <c r="AF196" s="99"/>
      <c r="AG196" s="99"/>
      <c r="AH196" s="99"/>
      <c r="AI196" s="99"/>
    </row>
    <row r="197" spans="1:35" s="12" customFormat="1" ht="15">
      <c r="A197" s="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64"/>
      <c r="N197" s="64"/>
      <c r="O197" s="64"/>
      <c r="P197" s="64"/>
      <c r="Q197" s="64"/>
      <c r="R197" s="65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99"/>
      <c r="AD197" s="99"/>
      <c r="AE197" s="99"/>
      <c r="AF197" s="99"/>
      <c r="AG197" s="99"/>
      <c r="AH197" s="99"/>
      <c r="AI197" s="99"/>
    </row>
    <row r="198" spans="1:35" s="12" customFormat="1" ht="15">
      <c r="A198" s="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64"/>
      <c r="N198" s="64"/>
      <c r="O198" s="64"/>
      <c r="P198" s="64"/>
      <c r="Q198" s="64"/>
      <c r="R198" s="65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99"/>
      <c r="AD198" s="99"/>
      <c r="AE198" s="99"/>
      <c r="AF198" s="99"/>
      <c r="AG198" s="99"/>
      <c r="AH198" s="99"/>
      <c r="AI198" s="99"/>
    </row>
    <row r="199" spans="1:35" s="12" customFormat="1" ht="15">
      <c r="A199" s="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64"/>
      <c r="N199" s="64"/>
      <c r="O199" s="64"/>
      <c r="P199" s="64"/>
      <c r="Q199" s="64"/>
      <c r="R199" s="65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99"/>
      <c r="AD199" s="99"/>
      <c r="AE199" s="99"/>
      <c r="AF199" s="99"/>
      <c r="AG199" s="99"/>
      <c r="AH199" s="99"/>
      <c r="AI199" s="99"/>
    </row>
    <row r="200" spans="1:35" s="12" customFormat="1" ht="15">
      <c r="A200" s="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64"/>
      <c r="N200" s="64"/>
      <c r="O200" s="64"/>
      <c r="P200" s="64"/>
      <c r="Q200" s="64"/>
      <c r="R200" s="65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99"/>
      <c r="AD200" s="99"/>
      <c r="AE200" s="99"/>
      <c r="AF200" s="99"/>
      <c r="AG200" s="99"/>
      <c r="AH200" s="99"/>
      <c r="AI200" s="99"/>
    </row>
    <row r="201" spans="1:35" s="12" customFormat="1" ht="15">
      <c r="A201" s="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64"/>
      <c r="N201" s="64"/>
      <c r="O201" s="64"/>
      <c r="P201" s="64"/>
      <c r="Q201" s="64"/>
      <c r="R201" s="65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99"/>
      <c r="AD201" s="99"/>
      <c r="AE201" s="99"/>
      <c r="AF201" s="99"/>
      <c r="AG201" s="99"/>
      <c r="AH201" s="99"/>
      <c r="AI201" s="99"/>
    </row>
    <row r="202" spans="1:35" s="12" customFormat="1" ht="15">
      <c r="A202" s="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64"/>
      <c r="N202" s="64"/>
      <c r="O202" s="64"/>
      <c r="P202" s="64"/>
      <c r="Q202" s="64"/>
      <c r="R202" s="65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99"/>
      <c r="AD202" s="99"/>
      <c r="AE202" s="99"/>
      <c r="AF202" s="99"/>
      <c r="AG202" s="99"/>
      <c r="AH202" s="99"/>
      <c r="AI202" s="99"/>
    </row>
    <row r="203" spans="1:35" s="12" customFormat="1" ht="15">
      <c r="A203" s="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64"/>
      <c r="N203" s="64"/>
      <c r="O203" s="64"/>
      <c r="P203" s="64"/>
      <c r="Q203" s="64"/>
      <c r="R203" s="65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99"/>
      <c r="AD203" s="99"/>
      <c r="AE203" s="99"/>
      <c r="AF203" s="99"/>
      <c r="AG203" s="99"/>
      <c r="AH203" s="99"/>
      <c r="AI203" s="99"/>
    </row>
    <row r="204" spans="1:35" s="12" customFormat="1" ht="15">
      <c r="A204" s="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64"/>
      <c r="N204" s="64"/>
      <c r="O204" s="64"/>
      <c r="P204" s="64"/>
      <c r="Q204" s="64"/>
      <c r="R204" s="65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99"/>
      <c r="AD204" s="99"/>
      <c r="AE204" s="99"/>
      <c r="AF204" s="99"/>
      <c r="AG204" s="99"/>
      <c r="AH204" s="99"/>
      <c r="AI204" s="99"/>
    </row>
    <row r="205" spans="1:35" s="12" customFormat="1" ht="15">
      <c r="A205" s="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64"/>
      <c r="N205" s="64"/>
      <c r="O205" s="64"/>
      <c r="P205" s="64"/>
      <c r="Q205" s="64"/>
      <c r="R205" s="65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99"/>
      <c r="AD205" s="99"/>
      <c r="AE205" s="99"/>
      <c r="AF205" s="99"/>
      <c r="AG205" s="99"/>
      <c r="AH205" s="99"/>
      <c r="AI205" s="99"/>
    </row>
    <row r="206" spans="1:35" s="12" customFormat="1" ht="15">
      <c r="A206" s="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64"/>
      <c r="N206" s="64"/>
      <c r="O206" s="64"/>
      <c r="P206" s="64"/>
      <c r="Q206" s="64"/>
      <c r="R206" s="65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99"/>
      <c r="AD206" s="99"/>
      <c r="AE206" s="99"/>
      <c r="AF206" s="99"/>
      <c r="AG206" s="99"/>
      <c r="AH206" s="99"/>
      <c r="AI206" s="99"/>
    </row>
    <row r="207" spans="1:35" s="12" customFormat="1" ht="60" customHeight="1">
      <c r="A207" s="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64"/>
      <c r="N207" s="64"/>
      <c r="O207" s="64"/>
      <c r="P207" s="64"/>
      <c r="Q207" s="64"/>
      <c r="R207" s="65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99"/>
      <c r="AD207" s="99"/>
      <c r="AE207" s="99"/>
      <c r="AF207" s="99"/>
      <c r="AG207" s="99"/>
      <c r="AH207" s="99"/>
      <c r="AI207" s="99"/>
    </row>
    <row r="208" spans="1:35" s="12" customFormat="1" ht="15">
      <c r="A208" s="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64"/>
      <c r="N208" s="64"/>
      <c r="O208" s="64"/>
      <c r="P208" s="64"/>
      <c r="Q208" s="64"/>
      <c r="R208" s="65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99"/>
      <c r="AD208" s="99"/>
      <c r="AE208" s="99"/>
      <c r="AF208" s="99"/>
      <c r="AG208" s="99"/>
      <c r="AH208" s="99"/>
      <c r="AI208" s="99"/>
    </row>
    <row r="209" spans="1:35" s="12" customFormat="1" ht="15">
      <c r="A209" s="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64"/>
      <c r="N209" s="64"/>
      <c r="O209" s="64"/>
      <c r="P209" s="64"/>
      <c r="Q209" s="64"/>
      <c r="R209" s="65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99"/>
      <c r="AD209" s="99"/>
      <c r="AE209" s="99"/>
      <c r="AF209" s="99"/>
      <c r="AG209" s="99"/>
      <c r="AH209" s="99"/>
      <c r="AI209" s="99"/>
    </row>
    <row r="210" spans="1:35" s="12" customFormat="1" ht="15">
      <c r="A210" s="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64"/>
      <c r="N210" s="64"/>
      <c r="O210" s="64"/>
      <c r="P210" s="64"/>
      <c r="Q210" s="64"/>
      <c r="R210" s="65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99"/>
      <c r="AD210" s="99"/>
      <c r="AE210" s="99"/>
      <c r="AF210" s="99"/>
      <c r="AG210" s="99"/>
      <c r="AH210" s="99"/>
      <c r="AI210" s="99"/>
    </row>
    <row r="211" spans="1:35" s="12" customFormat="1" ht="15">
      <c r="A211" s="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64"/>
      <c r="N211" s="64"/>
      <c r="O211" s="64"/>
      <c r="P211" s="64"/>
      <c r="Q211" s="64"/>
      <c r="R211" s="65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99"/>
      <c r="AD211" s="99"/>
      <c r="AE211" s="99"/>
      <c r="AF211" s="99"/>
      <c r="AG211" s="99"/>
      <c r="AH211" s="99"/>
      <c r="AI211" s="99"/>
    </row>
    <row r="212" spans="1:35" s="12" customFormat="1" ht="15">
      <c r="A212" s="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64"/>
      <c r="N212" s="64"/>
      <c r="O212" s="64"/>
      <c r="P212" s="64"/>
      <c r="Q212" s="64"/>
      <c r="R212" s="65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99"/>
      <c r="AD212" s="99"/>
      <c r="AE212" s="99"/>
      <c r="AF212" s="99"/>
      <c r="AG212" s="99"/>
      <c r="AH212" s="99"/>
      <c r="AI212" s="99"/>
    </row>
    <row r="213" spans="1:35" s="12" customFormat="1" ht="15.75" customHeight="1">
      <c r="A213" s="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64"/>
      <c r="N213" s="64"/>
      <c r="O213" s="64"/>
      <c r="P213" s="64"/>
      <c r="Q213" s="64"/>
      <c r="R213" s="65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99"/>
      <c r="AD213" s="99"/>
      <c r="AE213" s="99"/>
      <c r="AF213" s="99"/>
      <c r="AG213" s="99"/>
      <c r="AH213" s="99"/>
      <c r="AI213" s="99"/>
    </row>
    <row r="214" spans="1:35" s="12" customFormat="1" ht="15">
      <c r="A214" s="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64"/>
      <c r="N214" s="64"/>
      <c r="O214" s="64"/>
      <c r="P214" s="64"/>
      <c r="Q214" s="64"/>
      <c r="R214" s="65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99"/>
      <c r="AD214" s="99"/>
      <c r="AE214" s="99"/>
      <c r="AF214" s="99"/>
      <c r="AG214" s="99"/>
      <c r="AH214" s="99"/>
      <c r="AI214" s="99"/>
    </row>
    <row r="215" spans="1:35" s="12" customFormat="1" ht="15">
      <c r="A215" s="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64"/>
      <c r="N215" s="64"/>
      <c r="O215" s="64"/>
      <c r="P215" s="64"/>
      <c r="Q215" s="64"/>
      <c r="R215" s="65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99"/>
      <c r="AD215" s="99"/>
      <c r="AE215" s="99"/>
      <c r="AF215" s="99"/>
      <c r="AG215" s="99"/>
      <c r="AH215" s="99"/>
      <c r="AI215" s="99"/>
    </row>
    <row r="216" spans="1:35" s="12" customFormat="1" ht="15">
      <c r="A216" s="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64"/>
      <c r="N216" s="64"/>
      <c r="O216" s="64"/>
      <c r="P216" s="64"/>
      <c r="Q216" s="64"/>
      <c r="R216" s="65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99"/>
      <c r="AD216" s="99"/>
      <c r="AE216" s="99"/>
      <c r="AF216" s="99"/>
      <c r="AG216" s="99"/>
      <c r="AH216" s="99"/>
      <c r="AI216" s="99"/>
    </row>
    <row r="217" spans="1:35" s="12" customFormat="1" ht="15">
      <c r="A217" s="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64"/>
      <c r="N217" s="64"/>
      <c r="O217" s="64"/>
      <c r="P217" s="64"/>
      <c r="Q217" s="64"/>
      <c r="R217" s="65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99"/>
      <c r="AD217" s="99"/>
      <c r="AE217" s="99"/>
      <c r="AF217" s="99"/>
      <c r="AG217" s="99"/>
      <c r="AH217" s="99"/>
      <c r="AI217" s="99"/>
    </row>
    <row r="218" spans="1:35" s="12" customFormat="1" ht="15">
      <c r="A218" s="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64"/>
      <c r="N218" s="64"/>
      <c r="O218" s="64"/>
      <c r="P218" s="64"/>
      <c r="Q218" s="64"/>
      <c r="R218" s="65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99"/>
      <c r="AD218" s="99"/>
      <c r="AE218" s="99"/>
      <c r="AF218" s="99"/>
      <c r="AG218" s="99"/>
      <c r="AH218" s="99"/>
      <c r="AI218" s="99"/>
    </row>
    <row r="219" spans="1:35" s="12" customFormat="1" ht="15">
      <c r="A219" s="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64"/>
      <c r="N219" s="64"/>
      <c r="O219" s="64"/>
      <c r="P219" s="64"/>
      <c r="Q219" s="64"/>
      <c r="R219" s="65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99"/>
      <c r="AD219" s="99"/>
      <c r="AE219" s="99"/>
      <c r="AF219" s="99"/>
      <c r="AG219" s="99"/>
      <c r="AH219" s="99"/>
      <c r="AI219" s="99"/>
    </row>
    <row r="220" spans="1:35" s="12" customFormat="1" ht="15">
      <c r="A220" s="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64"/>
      <c r="N220" s="64"/>
      <c r="O220" s="64"/>
      <c r="P220" s="64"/>
      <c r="Q220" s="64"/>
      <c r="R220" s="65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99"/>
      <c r="AD220" s="99"/>
      <c r="AE220" s="99"/>
      <c r="AF220" s="99"/>
      <c r="AG220" s="99"/>
      <c r="AH220" s="99"/>
      <c r="AI220" s="99"/>
    </row>
    <row r="221" spans="1:35" s="12" customFormat="1" ht="15">
      <c r="A221" s="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64"/>
      <c r="N221" s="64"/>
      <c r="O221" s="64"/>
      <c r="P221" s="64"/>
      <c r="Q221" s="64"/>
      <c r="R221" s="65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99"/>
      <c r="AD221" s="99"/>
      <c r="AE221" s="99"/>
      <c r="AF221" s="99"/>
      <c r="AG221" s="99"/>
      <c r="AH221" s="99"/>
      <c r="AI221" s="99"/>
    </row>
    <row r="222" spans="1:35" s="12" customFormat="1" ht="15">
      <c r="A222" s="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64"/>
      <c r="N222" s="64"/>
      <c r="O222" s="64"/>
      <c r="P222" s="64"/>
      <c r="Q222" s="64"/>
      <c r="R222" s="65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99"/>
      <c r="AD222" s="99"/>
      <c r="AE222" s="99"/>
      <c r="AF222" s="99"/>
      <c r="AG222" s="99"/>
      <c r="AH222" s="99"/>
      <c r="AI222" s="99"/>
    </row>
    <row r="223" spans="1:35" s="12" customFormat="1" ht="15">
      <c r="A223" s="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64"/>
      <c r="N223" s="64"/>
      <c r="O223" s="64"/>
      <c r="P223" s="64"/>
      <c r="Q223" s="64"/>
      <c r="R223" s="65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99"/>
      <c r="AD223" s="99"/>
      <c r="AE223" s="99"/>
      <c r="AF223" s="99"/>
      <c r="AG223" s="99"/>
      <c r="AH223" s="99"/>
      <c r="AI223" s="99"/>
    </row>
    <row r="224" spans="1:35" s="12" customFormat="1" ht="15">
      <c r="A224" s="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64"/>
      <c r="N224" s="64"/>
      <c r="O224" s="64"/>
      <c r="P224" s="64"/>
      <c r="Q224" s="64"/>
      <c r="R224" s="65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99"/>
      <c r="AD224" s="99"/>
      <c r="AE224" s="99"/>
      <c r="AF224" s="99"/>
      <c r="AG224" s="99"/>
      <c r="AH224" s="99"/>
      <c r="AI224" s="99"/>
    </row>
    <row r="225" spans="1:35" s="12" customFormat="1" ht="15">
      <c r="A225" s="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64"/>
      <c r="N225" s="64"/>
      <c r="O225" s="64"/>
      <c r="P225" s="64"/>
      <c r="Q225" s="64"/>
      <c r="R225" s="65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99"/>
      <c r="AD225" s="99"/>
      <c r="AE225" s="99"/>
      <c r="AF225" s="99"/>
      <c r="AG225" s="99"/>
      <c r="AH225" s="99"/>
      <c r="AI225" s="99"/>
    </row>
    <row r="226" spans="1:35" s="12" customFormat="1" ht="15">
      <c r="A226" s="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64"/>
      <c r="N226" s="64"/>
      <c r="O226" s="64"/>
      <c r="P226" s="64"/>
      <c r="Q226" s="64"/>
      <c r="R226" s="65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99"/>
      <c r="AD226" s="99"/>
      <c r="AE226" s="99"/>
      <c r="AF226" s="99"/>
      <c r="AG226" s="99"/>
      <c r="AH226" s="99"/>
      <c r="AI226" s="99"/>
    </row>
    <row r="227" spans="1:35" s="12" customFormat="1" ht="15">
      <c r="A227" s="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64"/>
      <c r="N227" s="64"/>
      <c r="O227" s="64"/>
      <c r="P227" s="64"/>
      <c r="Q227" s="64"/>
      <c r="R227" s="65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99"/>
      <c r="AD227" s="99"/>
      <c r="AE227" s="99"/>
      <c r="AF227" s="99"/>
      <c r="AG227" s="99"/>
      <c r="AH227" s="99"/>
      <c r="AI227" s="99"/>
    </row>
    <row r="228" spans="1:35" s="12" customFormat="1" ht="15">
      <c r="A228" s="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64"/>
      <c r="N228" s="64"/>
      <c r="O228" s="64"/>
      <c r="P228" s="64"/>
      <c r="Q228" s="64"/>
      <c r="R228" s="65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99"/>
      <c r="AD228" s="99"/>
      <c r="AE228" s="99"/>
      <c r="AF228" s="99"/>
      <c r="AG228" s="99"/>
      <c r="AH228" s="99"/>
      <c r="AI228" s="99"/>
    </row>
    <row r="229" spans="1:35" s="12" customFormat="1" ht="15">
      <c r="A229" s="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64"/>
      <c r="N229" s="64"/>
      <c r="O229" s="64"/>
      <c r="P229" s="64"/>
      <c r="Q229" s="64"/>
      <c r="R229" s="65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99"/>
      <c r="AD229" s="99"/>
      <c r="AE229" s="99"/>
      <c r="AF229" s="99"/>
      <c r="AG229" s="99"/>
      <c r="AH229" s="99"/>
      <c r="AI229" s="99"/>
    </row>
    <row r="230" spans="1:35" s="12" customFormat="1" ht="15">
      <c r="A230" s="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64"/>
      <c r="N230" s="64"/>
      <c r="O230" s="64"/>
      <c r="P230" s="64"/>
      <c r="Q230" s="64"/>
      <c r="R230" s="65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99"/>
      <c r="AD230" s="99"/>
      <c r="AE230" s="99"/>
      <c r="AF230" s="99"/>
      <c r="AG230" s="99"/>
      <c r="AH230" s="99"/>
      <c r="AI230" s="99"/>
    </row>
    <row r="231" spans="1:35" s="12" customFormat="1" ht="15">
      <c r="A231" s="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64"/>
      <c r="N231" s="64"/>
      <c r="O231" s="64"/>
      <c r="P231" s="64"/>
      <c r="Q231" s="64"/>
      <c r="R231" s="65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99"/>
      <c r="AD231" s="99"/>
      <c r="AE231" s="99"/>
      <c r="AF231" s="99"/>
      <c r="AG231" s="99"/>
      <c r="AH231" s="99"/>
      <c r="AI231" s="99"/>
    </row>
    <row r="232" spans="1:35" s="12" customFormat="1" ht="15">
      <c r="A232" s="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64"/>
      <c r="N232" s="64"/>
      <c r="O232" s="64"/>
      <c r="P232" s="64"/>
      <c r="Q232" s="64"/>
      <c r="R232" s="65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99"/>
      <c r="AD232" s="99"/>
      <c r="AE232" s="99"/>
      <c r="AF232" s="99"/>
      <c r="AG232" s="99"/>
      <c r="AH232" s="99"/>
      <c r="AI232" s="99"/>
    </row>
    <row r="233" spans="1:35" s="12" customFormat="1" ht="15">
      <c r="A233" s="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64"/>
      <c r="N233" s="64"/>
      <c r="O233" s="64"/>
      <c r="P233" s="64"/>
      <c r="Q233" s="64"/>
      <c r="R233" s="65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99"/>
      <c r="AD233" s="99"/>
      <c r="AE233" s="99"/>
      <c r="AF233" s="99"/>
      <c r="AG233" s="99"/>
      <c r="AH233" s="99"/>
      <c r="AI233" s="99"/>
    </row>
    <row r="234" spans="1:35" s="12" customFormat="1" ht="15">
      <c r="A234" s="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64"/>
      <c r="N234" s="64"/>
      <c r="O234" s="64"/>
      <c r="P234" s="64"/>
      <c r="Q234" s="64"/>
      <c r="R234" s="65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99"/>
      <c r="AD234" s="99"/>
      <c r="AE234" s="99"/>
      <c r="AF234" s="99"/>
      <c r="AG234" s="99"/>
      <c r="AH234" s="99"/>
      <c r="AI234" s="99"/>
    </row>
    <row r="235" spans="1:35" s="12" customFormat="1" ht="15">
      <c r="A235" s="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64"/>
      <c r="N235" s="64"/>
      <c r="O235" s="64"/>
      <c r="P235" s="64"/>
      <c r="Q235" s="64"/>
      <c r="R235" s="65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99"/>
      <c r="AD235" s="99"/>
      <c r="AE235" s="99"/>
      <c r="AF235" s="99"/>
      <c r="AG235" s="99"/>
      <c r="AH235" s="99"/>
      <c r="AI235" s="99"/>
    </row>
    <row r="236" spans="1:35" s="12" customFormat="1" ht="15">
      <c r="A236" s="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64"/>
      <c r="N236" s="64"/>
      <c r="O236" s="64"/>
      <c r="P236" s="64"/>
      <c r="Q236" s="64"/>
      <c r="R236" s="65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99"/>
      <c r="AD236" s="99"/>
      <c r="AE236" s="99"/>
      <c r="AF236" s="99"/>
      <c r="AG236" s="99"/>
      <c r="AH236" s="99"/>
      <c r="AI236" s="99"/>
    </row>
    <row r="237" spans="1:35" s="12" customFormat="1" ht="15">
      <c r="A237" s="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64"/>
      <c r="N237" s="64"/>
      <c r="O237" s="64"/>
      <c r="P237" s="64"/>
      <c r="Q237" s="64"/>
      <c r="R237" s="65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99"/>
      <c r="AD237" s="99"/>
      <c r="AE237" s="99"/>
      <c r="AF237" s="99"/>
      <c r="AG237" s="99"/>
      <c r="AH237" s="99"/>
      <c r="AI237" s="99"/>
    </row>
    <row r="238" spans="1:35" s="12" customFormat="1" ht="15">
      <c r="A238" s="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64"/>
      <c r="N238" s="64"/>
      <c r="O238" s="64"/>
      <c r="P238" s="64"/>
      <c r="Q238" s="64"/>
      <c r="R238" s="65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99"/>
      <c r="AD238" s="99"/>
      <c r="AE238" s="99"/>
      <c r="AF238" s="99"/>
      <c r="AG238" s="99"/>
      <c r="AH238" s="99"/>
      <c r="AI238" s="99"/>
    </row>
    <row r="239" spans="1:35" s="12" customFormat="1" ht="15">
      <c r="A239" s="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64"/>
      <c r="N239" s="64"/>
      <c r="O239" s="64"/>
      <c r="P239" s="64"/>
      <c r="Q239" s="64"/>
      <c r="R239" s="65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99"/>
      <c r="AD239" s="99"/>
      <c r="AE239" s="99"/>
      <c r="AF239" s="99"/>
      <c r="AG239" s="99"/>
      <c r="AH239" s="99"/>
      <c r="AI239" s="99"/>
    </row>
    <row r="240" spans="1:35" s="12" customFormat="1" ht="15">
      <c r="A240" s="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64"/>
      <c r="N240" s="64"/>
      <c r="O240" s="64"/>
      <c r="P240" s="64"/>
      <c r="Q240" s="64"/>
      <c r="R240" s="65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99"/>
      <c r="AD240" s="99"/>
      <c r="AE240" s="99"/>
      <c r="AF240" s="99"/>
      <c r="AG240" s="99"/>
      <c r="AH240" s="99"/>
      <c r="AI240" s="99"/>
    </row>
    <row r="241" spans="1:35" s="12" customFormat="1" ht="15">
      <c r="A241" s="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64"/>
      <c r="N241" s="64"/>
      <c r="O241" s="64"/>
      <c r="P241" s="64"/>
      <c r="Q241" s="64"/>
      <c r="R241" s="65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99"/>
      <c r="AD241" s="99"/>
      <c r="AE241" s="99"/>
      <c r="AF241" s="99"/>
      <c r="AG241" s="99"/>
      <c r="AH241" s="99"/>
      <c r="AI241" s="99"/>
    </row>
    <row r="242" spans="1:35" s="12" customFormat="1" ht="15">
      <c r="A242" s="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64"/>
      <c r="N242" s="64"/>
      <c r="O242" s="64"/>
      <c r="P242" s="64"/>
      <c r="Q242" s="64"/>
      <c r="R242" s="65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99"/>
      <c r="AD242" s="99"/>
      <c r="AE242" s="99"/>
      <c r="AF242" s="99"/>
      <c r="AG242" s="99"/>
      <c r="AH242" s="99"/>
      <c r="AI242" s="99"/>
    </row>
    <row r="243" spans="1:35" s="12" customFormat="1" ht="15">
      <c r="A243" s="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64"/>
      <c r="N243" s="64"/>
      <c r="O243" s="64"/>
      <c r="P243" s="64"/>
      <c r="Q243" s="64"/>
      <c r="R243" s="65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99"/>
      <c r="AD243" s="99"/>
      <c r="AE243" s="99"/>
      <c r="AF243" s="99"/>
      <c r="AG243" s="99"/>
      <c r="AH243" s="99"/>
      <c r="AI243" s="99"/>
    </row>
    <row r="244" spans="1:35" s="12" customFormat="1" ht="15">
      <c r="A244" s="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64"/>
      <c r="N244" s="64"/>
      <c r="O244" s="64"/>
      <c r="P244" s="64"/>
      <c r="Q244" s="64"/>
      <c r="R244" s="65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99"/>
      <c r="AD244" s="99"/>
      <c r="AE244" s="99"/>
      <c r="AF244" s="99"/>
      <c r="AG244" s="99"/>
      <c r="AH244" s="99"/>
      <c r="AI244" s="99"/>
    </row>
    <row r="245" spans="1:35" s="12" customFormat="1" ht="15">
      <c r="A245" s="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64"/>
      <c r="N245" s="162"/>
      <c r="O245" s="64"/>
      <c r="P245" s="64"/>
      <c r="Q245" s="64"/>
      <c r="R245" s="65"/>
      <c r="S245" s="162"/>
      <c r="T245" s="64"/>
      <c r="U245" s="64"/>
      <c r="V245" s="64"/>
      <c r="W245" s="64"/>
      <c r="X245" s="64"/>
      <c r="Y245" s="64"/>
      <c r="Z245" s="64"/>
      <c r="AA245" s="64"/>
      <c r="AB245" s="64"/>
      <c r="AC245" s="99"/>
      <c r="AD245" s="99"/>
      <c r="AE245" s="99"/>
      <c r="AF245" s="99"/>
      <c r="AG245" s="99"/>
      <c r="AH245" s="99"/>
      <c r="AI245" s="99"/>
    </row>
    <row r="246" spans="1:35" s="12" customFormat="1" ht="15">
      <c r="A246" s="11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2"/>
      <c r="N246" s="162"/>
      <c r="O246" s="162"/>
      <c r="P246" s="162"/>
      <c r="Q246" s="162"/>
      <c r="R246" s="164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99"/>
      <c r="AD246" s="99"/>
      <c r="AE246" s="99"/>
      <c r="AF246" s="99"/>
      <c r="AG246" s="99"/>
      <c r="AH246" s="99"/>
      <c r="AI246" s="99"/>
    </row>
    <row r="247" spans="1:35" s="12" customFormat="1" ht="15">
      <c r="A247" s="11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2"/>
      <c r="N247" s="162"/>
      <c r="O247" s="162"/>
      <c r="P247" s="162"/>
      <c r="Q247" s="162"/>
      <c r="R247" s="164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99"/>
      <c r="AD247" s="99"/>
      <c r="AE247" s="99"/>
      <c r="AF247" s="99"/>
      <c r="AG247" s="99"/>
      <c r="AH247" s="99"/>
      <c r="AI247" s="99"/>
    </row>
    <row r="248" spans="1:28" ht="15">
      <c r="A248" s="11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2"/>
      <c r="N248" s="162"/>
      <c r="O248" s="162"/>
      <c r="P248" s="162"/>
      <c r="Q248" s="162"/>
      <c r="R248" s="164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</row>
    <row r="249" spans="1:28" ht="15">
      <c r="A249" s="11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2"/>
      <c r="N249" s="162"/>
      <c r="O249" s="162"/>
      <c r="P249" s="162"/>
      <c r="Q249" s="162"/>
      <c r="R249" s="164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</row>
    <row r="250" spans="1:28" ht="15">
      <c r="A250" s="11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2"/>
      <c r="N250" s="162"/>
      <c r="O250" s="162"/>
      <c r="P250" s="162"/>
      <c r="Q250" s="162"/>
      <c r="R250" s="164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</row>
    <row r="251" spans="1:28" ht="15">
      <c r="A251" s="11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2"/>
      <c r="N251" s="162"/>
      <c r="O251" s="162"/>
      <c r="P251" s="162"/>
      <c r="Q251" s="162"/>
      <c r="R251" s="164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</row>
    <row r="252" spans="1:28" ht="15">
      <c r="A252" s="11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2"/>
      <c r="N252" s="162"/>
      <c r="O252" s="162"/>
      <c r="P252" s="162"/>
      <c r="Q252" s="162"/>
      <c r="R252" s="164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</row>
    <row r="253" spans="1:28" ht="15">
      <c r="A253" s="11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2"/>
      <c r="N253" s="162"/>
      <c r="O253" s="162"/>
      <c r="P253" s="162"/>
      <c r="Q253" s="162"/>
      <c r="R253" s="164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</row>
    <row r="254" spans="1:28" ht="15">
      <c r="A254" s="11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2"/>
      <c r="N254" s="162"/>
      <c r="O254" s="162"/>
      <c r="P254" s="162"/>
      <c r="Q254" s="162"/>
      <c r="R254" s="164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</row>
    <row r="255" spans="1:28" ht="15">
      <c r="A255" s="11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2"/>
      <c r="N255" s="162"/>
      <c r="O255" s="162"/>
      <c r="P255" s="162"/>
      <c r="Q255" s="162"/>
      <c r="R255" s="164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</row>
    <row r="256" spans="1:28" ht="15">
      <c r="A256" s="11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2"/>
      <c r="N256" s="162"/>
      <c r="O256" s="162"/>
      <c r="P256" s="162"/>
      <c r="Q256" s="162"/>
      <c r="R256" s="164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</row>
    <row r="257" spans="1:28" ht="15">
      <c r="A257" s="11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2"/>
      <c r="N257" s="162"/>
      <c r="O257" s="162"/>
      <c r="P257" s="162"/>
      <c r="Q257" s="162"/>
      <c r="R257" s="164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</row>
    <row r="258" spans="1:28" ht="15">
      <c r="A258" s="11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2"/>
      <c r="N258" s="162"/>
      <c r="O258" s="162"/>
      <c r="P258" s="162"/>
      <c r="Q258" s="162"/>
      <c r="R258" s="164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</row>
    <row r="259" spans="1:28" ht="15">
      <c r="A259" s="11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2"/>
      <c r="N259" s="162"/>
      <c r="O259" s="162"/>
      <c r="P259" s="162"/>
      <c r="Q259" s="162"/>
      <c r="R259" s="164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</row>
    <row r="260" spans="1:28" ht="15">
      <c r="A260" s="11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2"/>
      <c r="N260" s="162"/>
      <c r="O260" s="162"/>
      <c r="P260" s="162"/>
      <c r="Q260" s="162"/>
      <c r="R260" s="164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</row>
    <row r="261" spans="1:28" ht="15">
      <c r="A261" s="11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2"/>
      <c r="N261" s="162"/>
      <c r="O261" s="162"/>
      <c r="P261" s="162"/>
      <c r="Q261" s="162"/>
      <c r="R261" s="164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</row>
    <row r="262" spans="1:28" ht="15">
      <c r="A262" s="11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2"/>
      <c r="N262" s="162"/>
      <c r="O262" s="162"/>
      <c r="P262" s="162"/>
      <c r="Q262" s="162"/>
      <c r="R262" s="164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</row>
    <row r="263" spans="1:28" ht="15">
      <c r="A263" s="11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2"/>
      <c r="N263" s="162"/>
      <c r="O263" s="162"/>
      <c r="P263" s="162"/>
      <c r="Q263" s="162"/>
      <c r="R263" s="164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</row>
    <row r="264" spans="1:28" ht="15">
      <c r="A264" s="11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2"/>
      <c r="N264" s="162"/>
      <c r="O264" s="162"/>
      <c r="P264" s="162"/>
      <c r="Q264" s="162"/>
      <c r="R264" s="164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</row>
    <row r="265" spans="1:28" ht="15">
      <c r="A265" s="11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2"/>
      <c r="N265" s="162"/>
      <c r="O265" s="162"/>
      <c r="P265" s="162"/>
      <c r="Q265" s="162"/>
      <c r="R265" s="164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</row>
    <row r="266" spans="1:28" ht="15">
      <c r="A266" s="11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2"/>
      <c r="N266" s="162"/>
      <c r="O266" s="162"/>
      <c r="P266" s="162"/>
      <c r="Q266" s="162"/>
      <c r="R266" s="164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</row>
    <row r="267" spans="1:28" ht="15">
      <c r="A267" s="11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2"/>
      <c r="N267" s="162"/>
      <c r="O267" s="162"/>
      <c r="P267" s="162"/>
      <c r="Q267" s="162"/>
      <c r="R267" s="164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</row>
    <row r="268" spans="1:28" ht="15">
      <c r="A268" s="11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2"/>
      <c r="N268" s="162"/>
      <c r="O268" s="162"/>
      <c r="P268" s="162"/>
      <c r="Q268" s="162"/>
      <c r="R268" s="164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</row>
    <row r="269" spans="1:28" ht="15">
      <c r="A269" s="11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2"/>
      <c r="N269" s="162"/>
      <c r="O269" s="162"/>
      <c r="P269" s="162"/>
      <c r="Q269" s="162"/>
      <c r="R269" s="164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</row>
    <row r="270" spans="1:28" ht="15">
      <c r="A270" s="11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2"/>
      <c r="N270" s="162"/>
      <c r="O270" s="162"/>
      <c r="P270" s="162"/>
      <c r="Q270" s="162"/>
      <c r="R270" s="164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</row>
    <row r="271" spans="1:28" ht="15">
      <c r="A271" s="11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2"/>
      <c r="N271" s="162"/>
      <c r="O271" s="162"/>
      <c r="P271" s="162"/>
      <c r="Q271" s="162"/>
      <c r="R271" s="164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</row>
    <row r="272" spans="1:28" ht="15">
      <c r="A272" s="11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2"/>
      <c r="N272" s="162"/>
      <c r="O272" s="162"/>
      <c r="P272" s="162"/>
      <c r="Q272" s="162"/>
      <c r="R272" s="164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</row>
    <row r="273" spans="1:28" ht="15">
      <c r="A273" s="11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2"/>
      <c r="N273" s="162"/>
      <c r="O273" s="162"/>
      <c r="P273" s="162"/>
      <c r="Q273" s="162"/>
      <c r="R273" s="164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</row>
    <row r="274" spans="1:28" ht="15">
      <c r="A274" s="11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2"/>
      <c r="N274" s="162"/>
      <c r="O274" s="162"/>
      <c r="P274" s="162"/>
      <c r="Q274" s="162"/>
      <c r="R274" s="164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</row>
    <row r="275" spans="1:28" ht="15">
      <c r="A275" s="11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2"/>
      <c r="N275" s="162"/>
      <c r="O275" s="162"/>
      <c r="P275" s="162"/>
      <c r="Q275" s="162"/>
      <c r="R275" s="164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</row>
    <row r="276" spans="1:28" ht="15">
      <c r="A276" s="11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2"/>
      <c r="N276" s="162"/>
      <c r="O276" s="162"/>
      <c r="P276" s="162"/>
      <c r="Q276" s="162"/>
      <c r="R276" s="164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</row>
    <row r="277" spans="1:28" ht="15">
      <c r="A277" s="11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2"/>
      <c r="N277" s="162"/>
      <c r="O277" s="162"/>
      <c r="P277" s="162"/>
      <c r="Q277" s="162"/>
      <c r="R277" s="164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</row>
    <row r="278" spans="1:28" ht="15">
      <c r="A278" s="11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2"/>
      <c r="N278" s="162"/>
      <c r="O278" s="162"/>
      <c r="P278" s="162"/>
      <c r="Q278" s="162"/>
      <c r="R278" s="164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</row>
    <row r="279" spans="1:28" ht="15">
      <c r="A279" s="11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2"/>
      <c r="N279" s="162"/>
      <c r="O279" s="162"/>
      <c r="P279" s="162"/>
      <c r="Q279" s="162"/>
      <c r="R279" s="164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</row>
    <row r="280" spans="1:28" ht="15">
      <c r="A280" s="11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2"/>
      <c r="N280" s="162"/>
      <c r="O280" s="162"/>
      <c r="P280" s="162"/>
      <c r="Q280" s="162"/>
      <c r="R280" s="164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</row>
    <row r="281" spans="1:28" ht="15">
      <c r="A281" s="11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2"/>
      <c r="N281" s="162"/>
      <c r="O281" s="162"/>
      <c r="P281" s="162"/>
      <c r="Q281" s="162"/>
      <c r="R281" s="164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</row>
    <row r="282" spans="1:28" ht="15">
      <c r="A282" s="11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2"/>
      <c r="N282" s="162"/>
      <c r="O282" s="162"/>
      <c r="P282" s="162"/>
      <c r="Q282" s="162"/>
      <c r="R282" s="164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</row>
    <row r="283" spans="1:28" ht="15">
      <c r="A283" s="11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2"/>
      <c r="N283" s="162"/>
      <c r="O283" s="162"/>
      <c r="P283" s="162"/>
      <c r="Q283" s="162"/>
      <c r="R283" s="164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</row>
    <row r="284" spans="1:28" ht="15">
      <c r="A284" s="11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2"/>
      <c r="N284" s="162"/>
      <c r="O284" s="162"/>
      <c r="P284" s="162"/>
      <c r="Q284" s="162"/>
      <c r="R284" s="164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</row>
    <row r="285" spans="1:28" ht="15">
      <c r="A285" s="11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2"/>
      <c r="N285" s="162"/>
      <c r="O285" s="162"/>
      <c r="P285" s="162"/>
      <c r="Q285" s="162"/>
      <c r="R285" s="164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</row>
    <row r="286" spans="1:28" ht="15">
      <c r="A286" s="11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2"/>
      <c r="N286" s="162"/>
      <c r="O286" s="162"/>
      <c r="P286" s="162"/>
      <c r="Q286" s="162"/>
      <c r="R286" s="164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</row>
    <row r="287" spans="1:28" ht="15">
      <c r="A287" s="11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2"/>
      <c r="N287" s="162"/>
      <c r="O287" s="162"/>
      <c r="P287" s="162"/>
      <c r="Q287" s="162"/>
      <c r="R287" s="164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</row>
    <row r="288" spans="1:28" ht="15">
      <c r="A288" s="11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2"/>
      <c r="N288" s="162"/>
      <c r="O288" s="162"/>
      <c r="P288" s="162"/>
      <c r="Q288" s="162"/>
      <c r="R288" s="164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</row>
    <row r="289" spans="1:28" ht="15">
      <c r="A289" s="11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2"/>
      <c r="N289" s="162"/>
      <c r="O289" s="162"/>
      <c r="P289" s="162"/>
      <c r="Q289" s="162"/>
      <c r="R289" s="164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</row>
    <row r="290" spans="1:28" ht="15">
      <c r="A290" s="11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2"/>
      <c r="N290" s="162"/>
      <c r="O290" s="162"/>
      <c r="P290" s="162"/>
      <c r="Q290" s="162"/>
      <c r="R290" s="164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</row>
    <row r="291" spans="1:28" ht="15">
      <c r="A291" s="11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2"/>
      <c r="N291" s="162"/>
      <c r="O291" s="162"/>
      <c r="P291" s="162"/>
      <c r="Q291" s="162"/>
      <c r="R291" s="164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</row>
    <row r="292" spans="1:28" ht="15">
      <c r="A292" s="11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2"/>
      <c r="N292" s="162"/>
      <c r="O292" s="162"/>
      <c r="P292" s="162"/>
      <c r="Q292" s="162"/>
      <c r="R292" s="164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</row>
    <row r="293" spans="1:28" ht="15">
      <c r="A293" s="11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2"/>
      <c r="N293" s="162"/>
      <c r="O293" s="162"/>
      <c r="P293" s="162"/>
      <c r="Q293" s="162"/>
      <c r="R293" s="164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</row>
    <row r="294" spans="1:28" ht="15">
      <c r="A294" s="11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2"/>
      <c r="N294" s="162"/>
      <c r="O294" s="162"/>
      <c r="P294" s="162"/>
      <c r="Q294" s="162"/>
      <c r="R294" s="164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</row>
    <row r="295" spans="1:28" ht="15">
      <c r="A295" s="11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2"/>
      <c r="N295" s="162"/>
      <c r="O295" s="162"/>
      <c r="P295" s="162"/>
      <c r="Q295" s="162"/>
      <c r="R295" s="164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</row>
    <row r="296" spans="1:28" ht="15">
      <c r="A296" s="11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2"/>
      <c r="N296" s="162"/>
      <c r="O296" s="162"/>
      <c r="P296" s="162"/>
      <c r="Q296" s="162"/>
      <c r="R296" s="164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</row>
    <row r="297" spans="1:28" ht="15">
      <c r="A297" s="11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2"/>
      <c r="N297" s="162"/>
      <c r="O297" s="162"/>
      <c r="P297" s="162"/>
      <c r="Q297" s="162"/>
      <c r="R297" s="164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</row>
    <row r="298" spans="1:28" ht="15">
      <c r="A298" s="11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2"/>
      <c r="N298" s="162"/>
      <c r="O298" s="162"/>
      <c r="P298" s="162"/>
      <c r="Q298" s="162"/>
      <c r="R298" s="164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</row>
    <row r="299" spans="1:28" ht="15">
      <c r="A299" s="11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2"/>
      <c r="N299" s="162"/>
      <c r="O299" s="162"/>
      <c r="P299" s="162"/>
      <c r="Q299" s="162"/>
      <c r="R299" s="164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</row>
    <row r="300" spans="1:28" ht="15">
      <c r="A300" s="11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2"/>
      <c r="N300" s="162"/>
      <c r="O300" s="162"/>
      <c r="P300" s="162"/>
      <c r="Q300" s="162"/>
      <c r="R300" s="164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</row>
    <row r="301" spans="1:28" ht="15">
      <c r="A301" s="11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2"/>
      <c r="N301" s="162"/>
      <c r="O301" s="162"/>
      <c r="P301" s="162"/>
      <c r="Q301" s="162"/>
      <c r="R301" s="164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</row>
    <row r="302" spans="1:28" ht="15">
      <c r="A302" s="11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2"/>
      <c r="N302" s="162"/>
      <c r="O302" s="162"/>
      <c r="P302" s="162"/>
      <c r="Q302" s="162"/>
      <c r="R302" s="164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</row>
    <row r="303" spans="1:28" ht="15">
      <c r="A303" s="11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2"/>
      <c r="N303" s="162"/>
      <c r="O303" s="162"/>
      <c r="P303" s="162"/>
      <c r="Q303" s="162"/>
      <c r="R303" s="164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</row>
    <row r="304" spans="1:28" ht="15">
      <c r="A304" s="11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2"/>
      <c r="N304" s="162"/>
      <c r="O304" s="162"/>
      <c r="P304" s="162"/>
      <c r="Q304" s="162"/>
      <c r="R304" s="164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</row>
    <row r="305" spans="1:28" ht="15">
      <c r="A305" s="11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2"/>
      <c r="N305" s="162"/>
      <c r="O305" s="162"/>
      <c r="P305" s="162"/>
      <c r="Q305" s="162"/>
      <c r="R305" s="164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</row>
    <row r="306" spans="1:28" ht="15">
      <c r="A306" s="11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2"/>
      <c r="N306" s="162"/>
      <c r="O306" s="162"/>
      <c r="P306" s="162"/>
      <c r="Q306" s="162"/>
      <c r="R306" s="164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</row>
    <row r="307" spans="1:28" ht="15">
      <c r="A307" s="11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2"/>
      <c r="N307" s="162"/>
      <c r="O307" s="162"/>
      <c r="P307" s="162"/>
      <c r="Q307" s="162"/>
      <c r="R307" s="164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</row>
    <row r="308" spans="1:28" ht="15">
      <c r="A308" s="11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2"/>
      <c r="N308" s="162"/>
      <c r="O308" s="162"/>
      <c r="P308" s="162"/>
      <c r="Q308" s="162"/>
      <c r="R308" s="164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</row>
    <row r="309" spans="1:28" ht="15">
      <c r="A309" s="11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2"/>
      <c r="N309" s="162"/>
      <c r="O309" s="162"/>
      <c r="P309" s="162"/>
      <c r="Q309" s="162"/>
      <c r="R309" s="164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</row>
    <row r="310" spans="1:28" ht="15">
      <c r="A310" s="11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2"/>
      <c r="N310" s="162"/>
      <c r="O310" s="162"/>
      <c r="P310" s="162"/>
      <c r="Q310" s="162"/>
      <c r="R310" s="164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</row>
    <row r="311" spans="1:28" ht="15">
      <c r="A311" s="11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2"/>
      <c r="N311" s="162"/>
      <c r="O311" s="162"/>
      <c r="P311" s="162"/>
      <c r="Q311" s="162"/>
      <c r="R311" s="164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</row>
    <row r="312" spans="1:28" ht="15">
      <c r="A312" s="11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2"/>
      <c r="N312" s="162"/>
      <c r="O312" s="162"/>
      <c r="P312" s="162"/>
      <c r="Q312" s="162"/>
      <c r="R312" s="164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</row>
    <row r="313" spans="1:28" ht="15">
      <c r="A313" s="11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2"/>
      <c r="N313" s="162"/>
      <c r="O313" s="162"/>
      <c r="P313" s="162"/>
      <c r="Q313" s="162"/>
      <c r="R313" s="164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</row>
    <row r="314" spans="1:28" ht="15">
      <c r="A314" s="11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2"/>
      <c r="N314" s="162"/>
      <c r="O314" s="162"/>
      <c r="P314" s="162"/>
      <c r="Q314" s="162"/>
      <c r="R314" s="164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</row>
    <row r="315" spans="1:28" ht="15">
      <c r="A315" s="11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2"/>
      <c r="N315" s="162"/>
      <c r="O315" s="162"/>
      <c r="P315" s="162"/>
      <c r="Q315" s="162"/>
      <c r="R315" s="164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</row>
    <row r="316" spans="1:28" ht="15">
      <c r="A316" s="11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2"/>
      <c r="N316" s="162"/>
      <c r="O316" s="162"/>
      <c r="P316" s="162"/>
      <c r="Q316" s="162"/>
      <c r="R316" s="164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</row>
    <row r="317" spans="1:28" ht="15">
      <c r="A317" s="11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2"/>
      <c r="N317" s="162"/>
      <c r="O317" s="162"/>
      <c r="P317" s="162"/>
      <c r="Q317" s="162"/>
      <c r="R317" s="164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</row>
    <row r="318" spans="1:28" ht="15">
      <c r="A318" s="11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2"/>
      <c r="N318" s="162"/>
      <c r="O318" s="162"/>
      <c r="P318" s="162"/>
      <c r="Q318" s="162"/>
      <c r="R318" s="164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</row>
    <row r="319" spans="1:28" ht="15">
      <c r="A319" s="11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2"/>
      <c r="N319" s="162"/>
      <c r="O319" s="162"/>
      <c r="P319" s="162"/>
      <c r="Q319" s="162"/>
      <c r="R319" s="164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</row>
    <row r="320" spans="1:28" ht="15">
      <c r="A320" s="11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2"/>
      <c r="N320" s="162"/>
      <c r="O320" s="162"/>
      <c r="P320" s="162"/>
      <c r="Q320" s="162"/>
      <c r="R320" s="164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</row>
    <row r="321" spans="1:28" ht="15">
      <c r="A321" s="11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2"/>
      <c r="N321" s="162"/>
      <c r="O321" s="162"/>
      <c r="P321" s="162"/>
      <c r="Q321" s="162"/>
      <c r="R321" s="164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</row>
    <row r="322" spans="1:28" ht="15">
      <c r="A322" s="11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2"/>
      <c r="N322" s="162"/>
      <c r="O322" s="162"/>
      <c r="P322" s="162"/>
      <c r="Q322" s="162"/>
      <c r="R322" s="164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</row>
    <row r="323" spans="1:28" ht="15">
      <c r="A323" s="11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2"/>
      <c r="N323" s="162"/>
      <c r="O323" s="162"/>
      <c r="P323" s="162"/>
      <c r="Q323" s="162"/>
      <c r="R323" s="164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</row>
    <row r="324" spans="1:28" ht="15">
      <c r="A324" s="11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2"/>
      <c r="N324" s="162"/>
      <c r="O324" s="162"/>
      <c r="P324" s="162"/>
      <c r="Q324" s="162"/>
      <c r="R324" s="164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</row>
    <row r="325" spans="1:28" ht="15">
      <c r="A325" s="11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2"/>
      <c r="N325" s="162"/>
      <c r="O325" s="162"/>
      <c r="P325" s="162"/>
      <c r="Q325" s="162"/>
      <c r="R325" s="164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</row>
    <row r="326" spans="1:28" ht="15">
      <c r="A326" s="11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2"/>
      <c r="N326" s="162"/>
      <c r="O326" s="162"/>
      <c r="P326" s="162"/>
      <c r="Q326" s="162"/>
      <c r="R326" s="164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</row>
    <row r="327" spans="1:28" ht="15">
      <c r="A327" s="11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2"/>
      <c r="N327" s="162"/>
      <c r="O327" s="162"/>
      <c r="P327" s="162"/>
      <c r="Q327" s="162"/>
      <c r="R327" s="164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</row>
    <row r="328" spans="1:28" ht="15">
      <c r="A328" s="11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2"/>
      <c r="N328" s="162"/>
      <c r="O328" s="162"/>
      <c r="P328" s="162"/>
      <c r="Q328" s="162"/>
      <c r="R328" s="164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</row>
    <row r="329" spans="1:28" ht="15">
      <c r="A329" s="11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2"/>
      <c r="N329" s="162"/>
      <c r="O329" s="162"/>
      <c r="P329" s="162"/>
      <c r="Q329" s="162"/>
      <c r="R329" s="164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</row>
    <row r="330" spans="1:28" ht="15">
      <c r="A330" s="11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2"/>
      <c r="N330" s="162"/>
      <c r="O330" s="162"/>
      <c r="P330" s="162"/>
      <c r="Q330" s="162"/>
      <c r="R330" s="164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</row>
    <row r="331" spans="1:28" ht="15">
      <c r="A331" s="11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2"/>
      <c r="N331" s="162"/>
      <c r="O331" s="162"/>
      <c r="P331" s="162"/>
      <c r="Q331" s="162"/>
      <c r="R331" s="164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</row>
    <row r="332" spans="1:28" ht="15">
      <c r="A332" s="11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2"/>
      <c r="N332" s="162"/>
      <c r="O332" s="162"/>
      <c r="P332" s="162"/>
      <c r="Q332" s="162"/>
      <c r="R332" s="164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</row>
    <row r="333" spans="1:28" ht="15">
      <c r="A333" s="11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2"/>
      <c r="N333" s="162"/>
      <c r="O333" s="162"/>
      <c r="P333" s="162"/>
      <c r="Q333" s="162"/>
      <c r="R333" s="164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</row>
    <row r="334" spans="1:28" ht="15">
      <c r="A334" s="11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2"/>
      <c r="N334" s="162"/>
      <c r="O334" s="162"/>
      <c r="P334" s="162"/>
      <c r="Q334" s="162"/>
      <c r="R334" s="164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</row>
    <row r="335" spans="1:28" ht="15">
      <c r="A335" s="11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2"/>
      <c r="N335" s="162"/>
      <c r="O335" s="162"/>
      <c r="P335" s="162"/>
      <c r="Q335" s="162"/>
      <c r="R335" s="164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</row>
    <row r="336" spans="1:28" ht="15">
      <c r="A336" s="11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2"/>
      <c r="N336" s="162"/>
      <c r="O336" s="162"/>
      <c r="P336" s="162"/>
      <c r="Q336" s="162"/>
      <c r="R336" s="164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</row>
    <row r="337" spans="1:28" ht="15">
      <c r="A337" s="11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2"/>
      <c r="N337" s="162"/>
      <c r="O337" s="162"/>
      <c r="P337" s="162"/>
      <c r="Q337" s="162"/>
      <c r="R337" s="164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</row>
    <row r="338" spans="1:28" ht="15">
      <c r="A338" s="11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2"/>
      <c r="N338" s="162"/>
      <c r="O338" s="162"/>
      <c r="P338" s="162"/>
      <c r="Q338" s="162"/>
      <c r="R338" s="164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</row>
    <row r="339" spans="1:28" ht="15">
      <c r="A339" s="10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4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</row>
    <row r="340" spans="1:28" ht="15">
      <c r="A340" s="10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O340" s="162"/>
      <c r="P340" s="162"/>
      <c r="Q340" s="162"/>
      <c r="R340" s="164"/>
      <c r="T340" s="162"/>
      <c r="U340" s="162"/>
      <c r="V340" s="162"/>
      <c r="W340" s="162"/>
      <c r="X340" s="162"/>
      <c r="Y340" s="162"/>
      <c r="Z340" s="162"/>
      <c r="AA340" s="162"/>
      <c r="AB340" s="162"/>
    </row>
  </sheetData>
  <sheetProtection/>
  <mergeCells count="19">
    <mergeCell ref="D7:AB7"/>
    <mergeCell ref="T12:T14"/>
    <mergeCell ref="S12:S14"/>
    <mergeCell ref="X1:AB1"/>
    <mergeCell ref="X2:AB2"/>
    <mergeCell ref="D5:AB5"/>
    <mergeCell ref="D3:AB3"/>
    <mergeCell ref="D4:AB4"/>
    <mergeCell ref="D6:AB6"/>
    <mergeCell ref="B12:O12"/>
    <mergeCell ref="J9:AB9"/>
    <mergeCell ref="AA12:AB13"/>
    <mergeCell ref="E13:F14"/>
    <mergeCell ref="J10:AB10"/>
    <mergeCell ref="B13:D14"/>
    <mergeCell ref="U12:Z13"/>
    <mergeCell ref="I13:O14"/>
    <mergeCell ref="G13:H14"/>
    <mergeCell ref="P12:R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2023-12-01T12:17:15Z</cp:lastPrinted>
  <dcterms:created xsi:type="dcterms:W3CDTF">2011-12-09T07:36:49Z</dcterms:created>
  <dcterms:modified xsi:type="dcterms:W3CDTF">2023-12-01T12:25:01Z</dcterms:modified>
  <cp:category/>
  <cp:version/>
  <cp:contentType/>
  <cp:contentStatus/>
</cp:coreProperties>
</file>