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825"/>
  </bookViews>
  <sheets>
    <sheet name="округ" sheetId="1" r:id="rId1"/>
  </sheets>
  <definedNames>
    <definedName name="_xlnm.Print_Titles" localSheetId="0">округ!$15:$16</definedName>
    <definedName name="_xlnm.Print_Area" localSheetId="0">округ!$A$1:$AA$59</definedName>
  </definedNames>
  <calcPr calcId="144525"/>
</workbook>
</file>

<file path=xl/calcChain.xml><?xml version="1.0" encoding="utf-8"?>
<calcChain xmlns="http://schemas.openxmlformats.org/spreadsheetml/2006/main">
  <c r="Y55" i="1" l="1"/>
  <c r="Y17" i="1" l="1"/>
  <c r="I34" i="1" l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H3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H25" i="1"/>
  <c r="I48" i="1" l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H55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H52" i="1"/>
  <c r="H48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H45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H38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H30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H2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H17" i="1"/>
  <c r="T57" i="1" l="1"/>
  <c r="P57" i="1"/>
  <c r="L57" i="1"/>
  <c r="S57" i="1"/>
  <c r="K57" i="1"/>
  <c r="W57" i="1"/>
  <c r="O57" i="1"/>
  <c r="X57" i="1"/>
  <c r="N57" i="1"/>
  <c r="H57" i="1"/>
  <c r="V57" i="1"/>
  <c r="R57" i="1"/>
  <c r="J57" i="1"/>
  <c r="U57" i="1"/>
  <c r="Q57" i="1"/>
  <c r="M57" i="1"/>
  <c r="I57" i="1"/>
  <c r="Y57" i="1"/>
</calcChain>
</file>

<file path=xl/sharedStrings.xml><?xml version="1.0" encoding="utf-8"?>
<sst xmlns="http://schemas.openxmlformats.org/spreadsheetml/2006/main" count="128" uniqueCount="105">
  <si>
    <t>Наименование показателя</t>
  </si>
  <si>
    <t>Разд.</t>
  </si>
  <si>
    <t/>
  </si>
  <si>
    <t>Уточненный лимит БО</t>
  </si>
  <si>
    <t>Финансирование</t>
  </si>
  <si>
    <t>Остаток</t>
  </si>
  <si>
    <t>Остаток росписи/плана</t>
  </si>
  <si>
    <t>Исполнение росписи/плана</t>
  </si>
  <si>
    <t>Остаток лимитов</t>
  </si>
  <si>
    <t>Исполнение лимитов</t>
  </si>
  <si>
    <t xml:space="preserve">    ОБЩЕГОСУДАРСТВЕННЫЕ ВОПРОСЫ</t>
  </si>
  <si>
    <t>0100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</si>
  <si>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</si>
  <si>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</si>
  <si>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</si>
  <si>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</si>
  <si>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</si>
  <si>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</si>
  <si>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</si>
  <si>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</si>
  <si>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</si>
  <si>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</si>
  <si>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</si>
  <si>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</si>
  <si>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НАЦИОНАЛЬНАЯ ЭКОНОМИКА</t>
  </si>
  <si>
    <t>0400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</si>
  <si>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</si>
  <si>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</si>
  <si>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</si>
  <si>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</si>
  <si>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</si>
  <si>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</si>
  <si>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</si>
  <si>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</si>
  <si>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</si>
  <si>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</si>
  <si>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</si>
  <si>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</si>
  <si>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</si>
  <si>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</si>
  <si>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</si>
  <si>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</si>
  <si>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 и оздоровление детей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</si>
  <si>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</si>
  <si>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</si>
  <si>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</si>
  <si>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</si>
  <si>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</si>
  <si>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</si>
  <si>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</si>
  <si>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</si>
  <si>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</si>
  <si>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</si>
  <si>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</si>
  <si>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</si>
  <si>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</si>
  <si>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</si>
  <si>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</si>
  <si>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</si>
  <si>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</si>
  <si>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</si>
  <si>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</si>
  <si>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</si>
  <si>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</si>
  <si>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Другие вопросы в области физической культуры и спорта</t>
  </si>
  <si>
    <t>1105</t>
  </si>
  <si>
    <t xml:space="preserve">    СРЕДСТВА МАССОВОЙ ИНФОРМАЦИИ</t>
  </si>
  <si>
    <t>1200</t>
  </si>
  <si>
    <t xml:space="preserve">      Другие вопросы в области средств массовой информации</t>
  </si>
  <si>
    <t>1204</t>
  </si>
  <si>
    <t>ВСЕГО РАСХОДОВ:</t>
  </si>
  <si>
    <t>Приложение № 2</t>
  </si>
  <si>
    <t>"Об утверждении отчета об исполнении</t>
  </si>
  <si>
    <t>Отчет об исполнении расходной части бюджета</t>
  </si>
  <si>
    <t>тыс.руб.</t>
  </si>
  <si>
    <t>0105</t>
  </si>
  <si>
    <t>Судебная система</t>
  </si>
  <si>
    <t>0500</t>
  </si>
  <si>
    <t>0502</t>
  </si>
  <si>
    <t>0102</t>
  </si>
  <si>
    <t>Функционирование высшего должностного лица субъекта Российской Федерации и муниципального образования</t>
  </si>
  <si>
    <t>к постановлению администрации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</si>
  <si>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</si>
  <si>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</si>
  <si>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0503</t>
  </si>
  <si>
    <t>0310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</si>
  <si>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</si>
  <si>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 xml:space="preserve">Максатихинского муниципального округа  </t>
  </si>
  <si>
    <t>бюджета Максатихинского муниципального округа</t>
  </si>
  <si>
    <t>0200</t>
  </si>
  <si>
    <t>0203</t>
  </si>
  <si>
    <t>Мобилизационная и вневойсковая подготовка</t>
  </si>
  <si>
    <t xml:space="preserve">     НАЦИОНАЛЬНАЯ ОБОРОНА</t>
  </si>
  <si>
    <t>0501</t>
  </si>
  <si>
    <t xml:space="preserve">     Жилищное хозяйство</t>
  </si>
  <si>
    <t xml:space="preserve">     Коммунальное хозяйство</t>
  </si>
  <si>
    <t xml:space="preserve">     Благоустройство</t>
  </si>
  <si>
    <t>Максатихинского муниципального округа Тверской области</t>
  </si>
  <si>
    <t>Бюджет по расходам на 2024 год</t>
  </si>
  <si>
    <t>Тверской области</t>
  </si>
  <si>
    <t>Тверской области за 9 месяцев 2024 года"</t>
  </si>
  <si>
    <t>за 9 месяцев 2024 года</t>
  </si>
  <si>
    <t>Исполнено за 9 месяцев 2024 года</t>
  </si>
  <si>
    <t>ЖИЛИЩНО-КОММУНАЛЬНОЕ ХОЗЯЙСТВО</t>
  </si>
  <si>
    <t>от 22.10.2024  № 699-па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</si>
</sst>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  <family val="2"/>
    </font>
    <font>
      <b/>
      <sz val="12"/>
      <color indexed="8"/>
      <name val="Arial Cyr"/>
      <family val="2"/>
    </font>
    <font>
      <sz val="10"/>
      <color indexed="8"/>
      <name val="Arial Cyr"/>
    </font>
    <font>
      <b/>
      <sz val="10"/>
      <color indexed="8"/>
      <name val="Arial CYR"/>
    </font>
    <font>
      <b/>
      <sz val="11"/>
      <name val="Calibri"/>
      <family val="2"/>
    </font>
    <font>
      <sz val="10"/>
      <color indexed="8"/>
      <name val="Arial CYR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0"/>
      <color indexed="8"/>
      <name val="Arial CYR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2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2" borderId="0"/>
    <xf numFmtId="0" fontId="8" fillId="0" borderId="0">
      <alignment wrapText="1"/>
    </xf>
    <xf numFmtId="0" fontId="8" fillId="0" borderId="0"/>
    <xf numFmtId="0" fontId="9" fillId="0" borderId="0">
      <alignment horizontal="center" wrapText="1"/>
    </xf>
    <xf numFmtId="0" fontId="9" fillId="0" borderId="0">
      <alignment horizontal="center"/>
    </xf>
    <xf numFmtId="0" fontId="8" fillId="0" borderId="0">
      <alignment horizontal="right"/>
    </xf>
    <xf numFmtId="0" fontId="8" fillId="2" borderId="3"/>
    <xf numFmtId="0" fontId="8" fillId="0" borderId="4">
      <alignment horizontal="center" vertical="center" wrapText="1"/>
    </xf>
    <xf numFmtId="0" fontId="8" fillId="2" borderId="5"/>
    <xf numFmtId="49" fontId="8" fillId="0" borderId="4">
      <alignment horizontal="left" vertical="top" wrapText="1" indent="2"/>
    </xf>
    <xf numFmtId="49" fontId="8" fillId="0" borderId="4">
      <alignment horizontal="center" vertical="top" shrinkToFit="1"/>
    </xf>
    <xf numFmtId="4" fontId="8" fillId="0" borderId="4">
      <alignment horizontal="right" vertical="top" shrinkToFit="1"/>
    </xf>
    <xf numFmtId="10" fontId="8" fillId="0" borderId="4">
      <alignment horizontal="right" vertical="top" shrinkToFit="1"/>
    </xf>
    <xf numFmtId="0" fontId="8" fillId="2" borderId="5">
      <alignment shrinkToFit="1"/>
    </xf>
    <xf numFmtId="0" fontId="10" fillId="0" borderId="4">
      <alignment horizontal="left"/>
    </xf>
    <xf numFmtId="4" fontId="10" fillId="3" borderId="4">
      <alignment horizontal="right" vertical="top" shrinkToFit="1"/>
    </xf>
    <xf numFmtId="10" fontId="10" fillId="3" borderId="4">
      <alignment horizontal="right" vertical="top" shrinkToFit="1"/>
    </xf>
    <xf numFmtId="0" fontId="8" fillId="2" borderId="6"/>
    <xf numFmtId="0" fontId="8" fillId="0" borderId="0">
      <alignment horizontal="left" wrapText="1"/>
    </xf>
    <xf numFmtId="0" fontId="10" fillId="0" borderId="4">
      <alignment vertical="top" wrapText="1"/>
    </xf>
    <xf numFmtId="4" fontId="10" fillId="4" borderId="4">
      <alignment horizontal="right" vertical="top" shrinkToFit="1"/>
    </xf>
    <xf numFmtId="10" fontId="10" fillId="4" borderId="4">
      <alignment horizontal="right" vertical="top" shrinkToFit="1"/>
    </xf>
    <xf numFmtId="0" fontId="8" fillId="2" borderId="5">
      <alignment horizontal="center"/>
    </xf>
    <xf numFmtId="0" fontId="8" fillId="2" borderId="5">
      <alignment horizontal="left"/>
    </xf>
    <xf numFmtId="0" fontId="8" fillId="2" borderId="6">
      <alignment horizontal="center"/>
    </xf>
    <xf numFmtId="0" fontId="8" fillId="2" borderId="6">
      <alignment horizontal="left"/>
    </xf>
  </cellStyleXfs>
  <cellXfs count="55">
    <xf numFmtId="0" fontId="0" fillId="0" borderId="0" xfId="0"/>
    <xf numFmtId="0" fontId="0" fillId="0" borderId="0" xfId="0" applyProtection="1">
      <protection locked="0"/>
    </xf>
    <xf numFmtId="0" fontId="8" fillId="0" borderId="0" xfId="8" applyNumberFormat="1" applyProtection="1"/>
    <xf numFmtId="0" fontId="9" fillId="0" borderId="0" xfId="10" applyNumberFormat="1" applyProtection="1">
      <alignment horizontal="center"/>
    </xf>
    <xf numFmtId="0" fontId="8" fillId="0" borderId="4" xfId="13" applyNumberFormat="1" applyProtection="1">
      <alignment horizontal="center" vertical="center" wrapText="1"/>
    </xf>
    <xf numFmtId="4" fontId="10" fillId="4" borderId="4" xfId="26" applyNumberFormat="1" applyProtection="1">
      <alignment horizontal="right" vertical="top" shrinkToFit="1"/>
    </xf>
    <xf numFmtId="10" fontId="10" fillId="4" borderId="4" xfId="27" applyNumberFormat="1" applyProtection="1">
      <alignment horizontal="right" vertical="top" shrinkToFit="1"/>
    </xf>
    <xf numFmtId="4" fontId="10" fillId="3" borderId="4" xfId="21" applyNumberFormat="1" applyProtection="1">
      <alignment horizontal="right" vertical="top" shrinkToFit="1"/>
    </xf>
    <xf numFmtId="10" fontId="10" fillId="3" borderId="4" xfId="22" applyNumberFormat="1" applyProtection="1">
      <alignment horizontal="right" vertical="top" shrinkToFit="1"/>
    </xf>
    <xf numFmtId="0" fontId="8" fillId="0" borderId="0" xfId="24" applyNumberFormat="1" applyProtection="1">
      <alignment horizontal="left" wrapText="1"/>
    </xf>
    <xf numFmtId="0" fontId="8" fillId="0" borderId="0" xfId="7" applyNumberFormat="1" applyProtection="1">
      <alignment wrapText="1"/>
    </xf>
    <xf numFmtId="0" fontId="8" fillId="0" borderId="0" xfId="7" applyProtection="1">
      <alignment wrapText="1"/>
      <protection locked="0"/>
    </xf>
    <xf numFmtId="4" fontId="10" fillId="3" borderId="0" xfId="21" applyNumberFormat="1" applyBorder="1" applyProtection="1">
      <alignment horizontal="right" vertical="top" shrinkToFit="1"/>
    </xf>
    <xf numFmtId="4" fontId="5" fillId="4" borderId="4" xfId="26" applyNumberFormat="1" applyFont="1" applyProtection="1">
      <alignment horizontal="right" vertical="top" shrinkToFit="1"/>
    </xf>
    <xf numFmtId="10" fontId="5" fillId="4" borderId="4" xfId="27" applyNumberFormat="1" applyFont="1" applyProtection="1">
      <alignment horizontal="right" vertical="top" shrinkToFit="1"/>
    </xf>
    <xf numFmtId="0" fontId="6" fillId="0" borderId="0" xfId="0" applyFont="1" applyProtection="1">
      <protection locked="0"/>
    </xf>
    <xf numFmtId="49" fontId="7" fillId="0" borderId="4" xfId="16" applyNumberFormat="1" applyFont="1" applyFill="1" applyProtection="1">
      <alignment horizontal="center" vertical="top" shrinkToFit="1"/>
    </xf>
    <xf numFmtId="0" fontId="8" fillId="0" borderId="1" xfId="25" applyNumberFormat="1" applyFont="1" applyFill="1" applyBorder="1" applyProtection="1">
      <alignment vertical="top" wrapText="1"/>
    </xf>
    <xf numFmtId="49" fontId="8" fillId="0" borderId="4" xfId="16" applyNumberFormat="1" applyFont="1" applyFill="1" applyProtection="1">
      <alignment horizontal="center" vertical="top" shrinkToFit="1"/>
    </xf>
    <xf numFmtId="4" fontId="8" fillId="0" borderId="4" xfId="26" applyNumberFormat="1" applyFont="1" applyFill="1" applyProtection="1">
      <alignment horizontal="right" vertical="top" shrinkToFit="1"/>
    </xf>
    <xf numFmtId="4" fontId="4" fillId="0" borderId="4" xfId="26" applyNumberFormat="1" applyFont="1" applyFill="1" applyProtection="1">
      <alignment horizontal="right" vertical="top" shrinkToFit="1"/>
    </xf>
    <xf numFmtId="0" fontId="8" fillId="0" borderId="1" xfId="25" applyNumberFormat="1" applyFont="1" applyFill="1" applyBorder="1" applyAlignment="1" applyProtection="1">
      <alignment vertical="top" wrapText="1"/>
    </xf>
    <xf numFmtId="49" fontId="4" fillId="0" borderId="4" xfId="16" applyNumberFormat="1" applyFont="1" applyFill="1" applyProtection="1">
      <alignment horizontal="center" vertical="top" shrinkToFit="1"/>
    </xf>
    <xf numFmtId="0" fontId="4" fillId="0" borderId="1" xfId="25" applyNumberFormat="1" applyFont="1" applyFill="1" applyBorder="1" applyProtection="1">
      <alignment vertical="top" wrapText="1"/>
    </xf>
    <xf numFmtId="0" fontId="0" fillId="0" borderId="0" xfId="0" applyFont="1" applyFill="1" applyProtection="1">
      <protection locked="0"/>
    </xf>
    <xf numFmtId="0" fontId="8" fillId="0" borderId="0" xfId="8" applyNumberFormat="1" applyFont="1" applyFill="1" applyProtection="1"/>
    <xf numFmtId="0" fontId="6" fillId="0" borderId="2" xfId="0" applyFont="1" applyFill="1" applyBorder="1" applyProtection="1">
      <protection locked="0"/>
    </xf>
    <xf numFmtId="4" fontId="10" fillId="0" borderId="4" xfId="21" applyNumberFormat="1" applyFont="1" applyFill="1" applyProtection="1">
      <alignment horizontal="right" vertical="top" shrinkToFit="1"/>
    </xf>
    <xf numFmtId="49" fontId="11" fillId="0" borderId="4" xfId="16" applyNumberFormat="1" applyFont="1" applyFill="1" applyProtection="1">
      <alignment horizontal="center" vertical="top" shrinkToFit="1"/>
    </xf>
    <xf numFmtId="0" fontId="12" fillId="0" borderId="1" xfId="25" applyNumberFormat="1" applyFont="1" applyFill="1" applyBorder="1" applyProtection="1">
      <alignment vertical="top" wrapText="1"/>
    </xf>
    <xf numFmtId="49" fontId="12" fillId="0" borderId="4" xfId="16" applyNumberFormat="1" applyFont="1" applyFill="1" applyProtection="1">
      <alignment horizontal="center" vertical="top" shrinkToFit="1"/>
    </xf>
    <xf numFmtId="4" fontId="12" fillId="0" borderId="4" xfId="26" applyNumberFormat="1" applyFont="1" applyFill="1" applyProtection="1">
      <alignment horizontal="right" vertical="top" shrinkToFit="1"/>
    </xf>
    <xf numFmtId="4" fontId="11" fillId="0" borderId="4" xfId="26" applyNumberFormat="1" applyFont="1" applyFill="1" applyProtection="1">
      <alignment horizontal="right" vertical="top" shrinkToFit="1"/>
    </xf>
    <xf numFmtId="0" fontId="2" fillId="0" borderId="0" xfId="0" applyNumberFormat="1" applyFont="1" applyFill="1" applyBorder="1" applyAlignment="1" applyProtection="1">
      <alignment horizontal="right" wrapText="1"/>
    </xf>
    <xf numFmtId="0" fontId="7" fillId="0" borderId="1" xfId="25" applyNumberFormat="1" applyFont="1" applyFill="1" applyBorder="1" applyProtection="1">
      <alignment vertical="top" wrapText="1"/>
    </xf>
    <xf numFmtId="4" fontId="7" fillId="0" borderId="4" xfId="26" applyNumberFormat="1" applyFont="1" applyFill="1" applyProtection="1">
      <alignment horizontal="right" vertical="top" shrinkToFit="1"/>
    </xf>
    <xf numFmtId="0" fontId="2" fillId="0" borderId="0" xfId="0" applyNumberFormat="1" applyFont="1" applyFill="1" applyBorder="1" applyAlignment="1" applyProtection="1">
      <alignment horizontal="right" wrapText="1"/>
    </xf>
    <xf numFmtId="0" fontId="11" fillId="0" borderId="1" xfId="25" applyNumberFormat="1" applyFont="1" applyFill="1" applyBorder="1" applyAlignment="1" applyProtection="1">
      <alignment horizontal="left" vertical="top" wrapText="1"/>
    </xf>
    <xf numFmtId="0" fontId="9" fillId="0" borderId="0" xfId="10" applyNumberFormat="1" applyProtection="1">
      <alignment horizontal="center"/>
    </xf>
    <xf numFmtId="0" fontId="9" fillId="0" borderId="0" xfId="10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 wrapText="1"/>
    </xf>
    <xf numFmtId="0" fontId="4" fillId="0" borderId="0" xfId="11" applyNumberFormat="1" applyFont="1" applyProtection="1">
      <alignment horizontal="right"/>
    </xf>
    <xf numFmtId="0" fontId="8" fillId="0" borderId="0" xfId="11" applyProtection="1">
      <alignment horizontal="right"/>
      <protection locked="0"/>
    </xf>
    <xf numFmtId="0" fontId="8" fillId="0" borderId="4" xfId="13" applyNumberFormat="1" applyProtection="1">
      <alignment horizontal="center" vertical="center" wrapText="1"/>
    </xf>
    <xf numFmtId="0" fontId="8" fillId="0" borderId="4" xfId="13" applyProtection="1">
      <alignment horizontal="center" vertical="center" wrapText="1"/>
      <protection locked="0"/>
    </xf>
    <xf numFmtId="0" fontId="4" fillId="0" borderId="4" xfId="13" applyNumberFormat="1" applyFont="1" applyProtection="1">
      <alignment horizontal="center" vertical="center" wrapText="1"/>
    </xf>
    <xf numFmtId="0" fontId="10" fillId="0" borderId="1" xfId="20" applyNumberFormat="1" applyFont="1" applyFill="1" applyBorder="1" applyProtection="1">
      <alignment horizontal="left"/>
    </xf>
    <xf numFmtId="0" fontId="10" fillId="0" borderId="4" xfId="20" applyFont="1" applyFill="1" applyProtection="1">
      <alignment horizontal="left"/>
      <protection locked="0"/>
    </xf>
    <xf numFmtId="0" fontId="8" fillId="0" borderId="0" xfId="24" applyNumberFormat="1" applyProtection="1">
      <alignment horizontal="left" wrapText="1"/>
    </xf>
    <xf numFmtId="0" fontId="8" fillId="0" borderId="0" xfId="24" applyProtection="1">
      <alignment horizontal="left" wrapText="1"/>
      <protection locked="0"/>
    </xf>
    <xf numFmtId="0" fontId="8" fillId="0" borderId="1" xfId="13" applyNumberFormat="1" applyBorder="1" applyProtection="1">
      <alignment horizontal="center" vertical="center" wrapText="1"/>
    </xf>
    <xf numFmtId="0" fontId="8" fillId="0" borderId="1" xfId="13" applyBorder="1" applyProtection="1">
      <alignment horizontal="center" vertical="center" wrapText="1"/>
      <protection locked="0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colors>
    <mruColors>
      <color rgb="FFAF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9"/>
  <sheetViews>
    <sheetView showGridLines="0" tabSelected="1" view="pageBreakPreview" zoomScale="115" zoomScaleNormal="100" workbookViewId="0">
      <pane ySplit="16" topLeftCell="A17" activePane="bottomLeft" state="frozen"/>
      <selection pane="bottomLeft" activeCell="B9" sqref="B9"/>
    </sheetView>
  </sheetViews>
  <sheetFormatPr defaultRowHeight="15" outlineLevelRow="1" x14ac:dyDescent="0.25"/>
  <cols>
    <col min="1" max="1" width="9.140625" style="1"/>
    <col min="2" max="2" width="53.140625" style="1" customWidth="1"/>
    <col min="3" max="7" width="9.140625" style="1" hidden="1" customWidth="1"/>
    <col min="8" max="8" width="14.7109375" style="1" customWidth="1"/>
    <col min="9" max="15" width="9.140625" style="1" hidden="1" customWidth="1"/>
    <col min="16" max="16" width="11.7109375" style="1" hidden="1" customWidth="1"/>
    <col min="17" max="22" width="9.140625" style="1" hidden="1" customWidth="1"/>
    <col min="23" max="23" width="11.7109375" style="1" hidden="1" customWidth="1"/>
    <col min="24" max="24" width="9.140625" style="1" hidden="1" customWidth="1"/>
    <col min="25" max="25" width="13.28515625" style="1" customWidth="1"/>
    <col min="26" max="26" width="9.140625" style="1" hidden="1" customWidth="1"/>
    <col min="27" max="27" width="11.7109375" style="1" hidden="1" customWidth="1"/>
    <col min="28" max="29" width="14.7109375" style="1" hidden="1" customWidth="1"/>
    <col min="30" max="31" width="11.7109375" style="1" hidden="1" customWidth="1"/>
    <col min="32" max="36" width="9.140625" style="1" hidden="1" customWidth="1"/>
    <col min="37" max="16384" width="9.140625" style="1"/>
  </cols>
  <sheetData>
    <row r="1" spans="1:36" x14ac:dyDescent="0.25">
      <c r="B1" s="42" t="s">
        <v>71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6" x14ac:dyDescent="0.25">
      <c r="B2" s="42" t="s">
        <v>81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6" x14ac:dyDescent="0.25">
      <c r="B3" s="42" t="s">
        <v>87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6" x14ac:dyDescent="0.25">
      <c r="B4" s="42" t="s">
        <v>99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36"/>
      <c r="AA4" s="36"/>
      <c r="AB4" s="36"/>
      <c r="AC4" s="36"/>
      <c r="AD4" s="36"/>
      <c r="AE4" s="36"/>
    </row>
    <row r="5" spans="1:36" x14ac:dyDescent="0.25">
      <c r="B5" s="42" t="s">
        <v>104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33"/>
      <c r="AA5" s="33"/>
      <c r="AB5" s="33"/>
      <c r="AC5" s="33"/>
      <c r="AD5" s="33"/>
      <c r="AE5" s="33"/>
    </row>
    <row r="6" spans="1:36" x14ac:dyDescent="0.25">
      <c r="B6" s="42" t="s">
        <v>72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2"/>
    </row>
    <row r="7" spans="1:36" x14ac:dyDescent="0.25">
      <c r="B7" s="42" t="s">
        <v>88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2"/>
    </row>
    <row r="8" spans="1:36" x14ac:dyDescent="0.25">
      <c r="B8" s="42" t="s">
        <v>100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2"/>
    </row>
    <row r="9" spans="1:36" x14ac:dyDescent="0.25">
      <c r="B9" s="10"/>
      <c r="C9" s="11"/>
      <c r="D9" s="11"/>
      <c r="E9" s="11"/>
      <c r="F9" s="11"/>
      <c r="G9" s="11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6" ht="15.75" x14ac:dyDescent="0.25">
      <c r="A10" s="40" t="s">
        <v>73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 ht="15.75" x14ac:dyDescent="0.25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</row>
    <row r="12" spans="1:36" ht="15.75" x14ac:dyDescent="0.25">
      <c r="A12" s="41" t="s">
        <v>101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3"/>
    </row>
    <row r="13" spans="1:36" ht="15.75" x14ac:dyDescent="0.25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"/>
      <c r="AF13" s="3"/>
    </row>
    <row r="14" spans="1:36" x14ac:dyDescent="0.25">
      <c r="B14" s="44" t="s">
        <v>74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</row>
    <row r="15" spans="1:36" x14ac:dyDescent="0.25">
      <c r="A15" s="46" t="s">
        <v>1</v>
      </c>
      <c r="B15" s="53" t="s">
        <v>0</v>
      </c>
      <c r="C15" s="46" t="s">
        <v>2</v>
      </c>
      <c r="D15" s="46" t="s">
        <v>2</v>
      </c>
      <c r="E15" s="46" t="s">
        <v>2</v>
      </c>
      <c r="F15" s="46" t="s">
        <v>2</v>
      </c>
      <c r="G15" s="46" t="s">
        <v>2</v>
      </c>
      <c r="H15" s="48" t="s">
        <v>98</v>
      </c>
      <c r="I15" s="46" t="s">
        <v>2</v>
      </c>
      <c r="J15" s="46" t="s">
        <v>2</v>
      </c>
      <c r="K15" s="46" t="s">
        <v>2</v>
      </c>
      <c r="L15" s="46" t="s">
        <v>2</v>
      </c>
      <c r="M15" s="46" t="s">
        <v>2</v>
      </c>
      <c r="N15" s="46" t="s">
        <v>2</v>
      </c>
      <c r="O15" s="46" t="s">
        <v>2</v>
      </c>
      <c r="P15" s="46" t="s">
        <v>3</v>
      </c>
      <c r="Q15" s="46" t="s">
        <v>2</v>
      </c>
      <c r="R15" s="4" t="s">
        <v>2</v>
      </c>
      <c r="S15" s="46" t="s">
        <v>2</v>
      </c>
      <c r="T15" s="46" t="s">
        <v>2</v>
      </c>
      <c r="U15" s="46" t="s">
        <v>2</v>
      </c>
      <c r="V15" s="46" t="s">
        <v>2</v>
      </c>
      <c r="W15" s="46" t="s">
        <v>4</v>
      </c>
      <c r="X15" s="4" t="s">
        <v>2</v>
      </c>
      <c r="Y15" s="48" t="s">
        <v>102</v>
      </c>
      <c r="Z15" s="4" t="s">
        <v>2</v>
      </c>
      <c r="AA15" s="46" t="s">
        <v>5</v>
      </c>
      <c r="AB15" s="46" t="s">
        <v>6</v>
      </c>
      <c r="AC15" s="46" t="s">
        <v>7</v>
      </c>
      <c r="AD15" s="46" t="s">
        <v>8</v>
      </c>
      <c r="AE15" s="46" t="s">
        <v>9</v>
      </c>
      <c r="AF15" s="46" t="s">
        <v>2</v>
      </c>
    </row>
    <row r="16" spans="1:36" ht="27" customHeight="1" x14ac:dyDescent="0.25">
      <c r="A16" s="47"/>
      <c r="B16" s="54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"/>
      <c r="S16" s="47"/>
      <c r="T16" s="47"/>
      <c r="U16" s="47"/>
      <c r="V16" s="47"/>
      <c r="W16" s="47"/>
      <c r="X16" s="4"/>
      <c r="Y16" s="47"/>
      <c r="Z16" s="4"/>
      <c r="AA16" s="47"/>
      <c r="AB16" s="47"/>
      <c r="AC16" s="47"/>
      <c r="AD16" s="47"/>
      <c r="AE16" s="47"/>
      <c r="AF16" s="47"/>
    </row>
    <row r="17" spans="1:36" x14ac:dyDescent="0.25">
      <c r="A17" s="28" t="s">
        <v>11</v>
      </c>
      <c r="B17" s="29" t="s">
        <v>10</v>
      </c>
      <c r="C17" s="30"/>
      <c r="D17" s="30"/>
      <c r="E17" s="30"/>
      <c r="F17" s="30"/>
      <c r="G17" s="31">
        <v>0</v>
      </c>
      <c r="H17" s="31">
        <f t="shared" ref="H17:X17" si="0">SUM(H18:H24)</f>
        <v>71227.72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0"/>
        <v>0</v>
      </c>
      <c r="S17" s="31">
        <f t="shared" si="0"/>
        <v>0</v>
      </c>
      <c r="T17" s="31">
        <f t="shared" si="0"/>
        <v>0</v>
      </c>
      <c r="U17" s="31">
        <f t="shared" si="0"/>
        <v>0</v>
      </c>
      <c r="V17" s="31">
        <f t="shared" si="0"/>
        <v>0</v>
      </c>
      <c r="W17" s="31">
        <f t="shared" si="0"/>
        <v>0</v>
      </c>
      <c r="X17" s="31">
        <f t="shared" si="0"/>
        <v>0</v>
      </c>
      <c r="Y17" s="31">
        <f>SUM(Y18:Y24)</f>
        <v>46381.34</v>
      </c>
      <c r="Z17" s="5">
        <v>13326979.48</v>
      </c>
      <c r="AA17" s="5">
        <v>675308.76</v>
      </c>
      <c r="AB17" s="5">
        <v>18976411.760000002</v>
      </c>
      <c r="AC17" s="6">
        <v>0.42458581569315951</v>
      </c>
      <c r="AD17" s="5">
        <v>18975699.43</v>
      </c>
      <c r="AE17" s="6">
        <v>0.42459498681715652</v>
      </c>
      <c r="AF17" s="5">
        <v>0</v>
      </c>
    </row>
    <row r="18" spans="1:36" ht="25.5" outlineLevel="1" x14ac:dyDescent="0.25">
      <c r="A18" s="18" t="s">
        <v>79</v>
      </c>
      <c r="B18" s="17" t="s">
        <v>80</v>
      </c>
      <c r="C18" s="18"/>
      <c r="D18" s="18"/>
      <c r="E18" s="18"/>
      <c r="F18" s="18"/>
      <c r="G18" s="19">
        <v>0</v>
      </c>
      <c r="H18" s="19">
        <v>2683.4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0">
        <v>1953.06</v>
      </c>
      <c r="Z18" s="5">
        <v>16666.66</v>
      </c>
      <c r="AA18" s="5">
        <v>0</v>
      </c>
      <c r="AB18" s="5">
        <v>33.340000000000003</v>
      </c>
      <c r="AC18" s="6">
        <v>0.99800359281437123</v>
      </c>
      <c r="AD18" s="5">
        <v>33.340000000000003</v>
      </c>
      <c r="AE18" s="6">
        <v>0.99800359281437123</v>
      </c>
      <c r="AF18" s="5">
        <v>0</v>
      </c>
    </row>
    <row r="19" spans="1:36" ht="38.25" outlineLevel="1" x14ac:dyDescent="0.25">
      <c r="A19" s="18" t="s">
        <v>82</v>
      </c>
      <c r="B19" s="21" t="s">
        <v>83</v>
      </c>
      <c r="C19" s="18"/>
      <c r="D19" s="18"/>
      <c r="E19" s="18"/>
      <c r="F19" s="18"/>
      <c r="G19" s="19"/>
      <c r="H19" s="19">
        <v>130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20">
        <v>26.35</v>
      </c>
      <c r="Z19" s="5"/>
      <c r="AA19" s="5"/>
      <c r="AB19" s="5"/>
      <c r="AC19" s="6"/>
      <c r="AD19" s="5"/>
      <c r="AE19" s="6"/>
      <c r="AF19" s="5"/>
    </row>
    <row r="20" spans="1:36" ht="51" outlineLevel="1" x14ac:dyDescent="0.25">
      <c r="A20" s="18" t="s">
        <v>13</v>
      </c>
      <c r="B20" s="17" t="s">
        <v>12</v>
      </c>
      <c r="C20" s="18"/>
      <c r="D20" s="18"/>
      <c r="E20" s="18"/>
      <c r="F20" s="18"/>
      <c r="G20" s="19">
        <v>0</v>
      </c>
      <c r="H20" s="19">
        <v>26216.3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0">
        <v>16773.7</v>
      </c>
      <c r="Z20" s="5">
        <v>6780663.2400000002</v>
      </c>
      <c r="AA20" s="5">
        <v>541853.68999999994</v>
      </c>
      <c r="AB20" s="5">
        <v>9989883.0700000003</v>
      </c>
      <c r="AC20" s="6">
        <v>0.42296370982648274</v>
      </c>
      <c r="AD20" s="5">
        <v>9989883.0700000003</v>
      </c>
      <c r="AE20" s="6">
        <v>0.42296370982648274</v>
      </c>
      <c r="AF20" s="5">
        <v>0</v>
      </c>
    </row>
    <row r="21" spans="1:36" outlineLevel="1" x14ac:dyDescent="0.25">
      <c r="A21" s="18" t="s">
        <v>75</v>
      </c>
      <c r="B21" s="17" t="s">
        <v>76</v>
      </c>
      <c r="C21" s="18"/>
      <c r="D21" s="18"/>
      <c r="E21" s="18"/>
      <c r="F21" s="18"/>
      <c r="G21" s="19"/>
      <c r="H21" s="19">
        <v>4.8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>
        <v>4.8</v>
      </c>
      <c r="Z21" s="5"/>
      <c r="AA21" s="5"/>
      <c r="AB21" s="5"/>
      <c r="AC21" s="6"/>
      <c r="AD21" s="5"/>
      <c r="AE21" s="6"/>
      <c r="AF21" s="5"/>
    </row>
    <row r="22" spans="1:36" ht="42" customHeight="1" outlineLevel="1" x14ac:dyDescent="0.25">
      <c r="A22" s="18" t="s">
        <v>15</v>
      </c>
      <c r="B22" s="17" t="s">
        <v>14</v>
      </c>
      <c r="C22" s="18"/>
      <c r="D22" s="18"/>
      <c r="E22" s="18"/>
      <c r="F22" s="18"/>
      <c r="G22" s="19">
        <v>0</v>
      </c>
      <c r="H22" s="19">
        <v>12603.8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>
        <v>8043.06</v>
      </c>
      <c r="Z22" s="5">
        <v>3310619.11</v>
      </c>
      <c r="AA22" s="5">
        <v>83213.03</v>
      </c>
      <c r="AB22" s="5">
        <v>4176167.86</v>
      </c>
      <c r="AC22" s="6">
        <v>0.44832657067371201</v>
      </c>
      <c r="AD22" s="5">
        <v>4176167.86</v>
      </c>
      <c r="AE22" s="6">
        <v>0.44832657067371201</v>
      </c>
      <c r="AF22" s="5">
        <v>0</v>
      </c>
    </row>
    <row r="23" spans="1:36" ht="16.5" customHeight="1" outlineLevel="1" x14ac:dyDescent="0.25">
      <c r="A23" s="18" t="s">
        <v>17</v>
      </c>
      <c r="B23" s="17" t="s">
        <v>16</v>
      </c>
      <c r="C23" s="18"/>
      <c r="D23" s="18"/>
      <c r="E23" s="18"/>
      <c r="F23" s="18"/>
      <c r="G23" s="19">
        <v>0</v>
      </c>
      <c r="H23" s="19">
        <v>200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>
        <v>0</v>
      </c>
      <c r="Z23" s="5">
        <v>0</v>
      </c>
      <c r="AA23" s="5">
        <v>0</v>
      </c>
      <c r="AB23" s="5">
        <v>553600</v>
      </c>
      <c r="AC23" s="6">
        <v>0</v>
      </c>
      <c r="AD23" s="5">
        <v>553600</v>
      </c>
      <c r="AE23" s="6">
        <v>0</v>
      </c>
      <c r="AF23" s="5">
        <v>0</v>
      </c>
    </row>
    <row r="24" spans="1:36" outlineLevel="1" x14ac:dyDescent="0.25">
      <c r="A24" s="18" t="s">
        <v>19</v>
      </c>
      <c r="B24" s="17" t="s">
        <v>18</v>
      </c>
      <c r="C24" s="18"/>
      <c r="D24" s="18"/>
      <c r="E24" s="18"/>
      <c r="F24" s="18"/>
      <c r="G24" s="19">
        <v>0</v>
      </c>
      <c r="H24" s="19">
        <v>29389.42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0">
        <v>19580.37</v>
      </c>
      <c r="Z24" s="5">
        <v>3219030.47</v>
      </c>
      <c r="AA24" s="5">
        <v>50242.04</v>
      </c>
      <c r="AB24" s="5">
        <v>4256727.49</v>
      </c>
      <c r="AC24" s="6">
        <v>0.43439709141642308</v>
      </c>
      <c r="AD24" s="5">
        <v>4256015.16</v>
      </c>
      <c r="AE24" s="6">
        <v>0.43443821065248395</v>
      </c>
      <c r="AF24" s="5">
        <v>0</v>
      </c>
    </row>
    <row r="25" spans="1:36" outlineLevel="1" x14ac:dyDescent="0.25">
      <c r="A25" s="30" t="s">
        <v>89</v>
      </c>
      <c r="B25" s="29" t="s">
        <v>92</v>
      </c>
      <c r="C25" s="30"/>
      <c r="D25" s="30"/>
      <c r="E25" s="30"/>
      <c r="F25" s="30"/>
      <c r="G25" s="31"/>
      <c r="H25" s="31">
        <f>H26</f>
        <v>374.6</v>
      </c>
      <c r="I25" s="31">
        <f t="shared" ref="I25:AJ25" si="1">I26</f>
        <v>0</v>
      </c>
      <c r="J25" s="31">
        <f t="shared" si="1"/>
        <v>0</v>
      </c>
      <c r="K25" s="31">
        <f t="shared" si="1"/>
        <v>0</v>
      </c>
      <c r="L25" s="31">
        <f t="shared" si="1"/>
        <v>0</v>
      </c>
      <c r="M25" s="31">
        <f t="shared" si="1"/>
        <v>0</v>
      </c>
      <c r="N25" s="31">
        <f t="shared" si="1"/>
        <v>0</v>
      </c>
      <c r="O25" s="31">
        <f t="shared" si="1"/>
        <v>0</v>
      </c>
      <c r="P25" s="31">
        <f t="shared" si="1"/>
        <v>0</v>
      </c>
      <c r="Q25" s="31">
        <f t="shared" si="1"/>
        <v>0</v>
      </c>
      <c r="R25" s="31">
        <f t="shared" si="1"/>
        <v>0</v>
      </c>
      <c r="S25" s="31">
        <f t="shared" si="1"/>
        <v>0</v>
      </c>
      <c r="T25" s="31">
        <f t="shared" si="1"/>
        <v>0</v>
      </c>
      <c r="U25" s="31">
        <f t="shared" si="1"/>
        <v>0</v>
      </c>
      <c r="V25" s="31">
        <f t="shared" si="1"/>
        <v>0</v>
      </c>
      <c r="W25" s="31">
        <f t="shared" si="1"/>
        <v>0</v>
      </c>
      <c r="X25" s="31">
        <f t="shared" si="1"/>
        <v>0</v>
      </c>
      <c r="Y25" s="31">
        <f t="shared" si="1"/>
        <v>264.49</v>
      </c>
      <c r="Z25" s="31">
        <f t="shared" si="1"/>
        <v>0</v>
      </c>
      <c r="AA25" s="31">
        <f t="shared" si="1"/>
        <v>0</v>
      </c>
      <c r="AB25" s="31">
        <f t="shared" si="1"/>
        <v>0</v>
      </c>
      <c r="AC25" s="31">
        <f t="shared" si="1"/>
        <v>0</v>
      </c>
      <c r="AD25" s="31">
        <f t="shared" si="1"/>
        <v>0</v>
      </c>
      <c r="AE25" s="31">
        <f t="shared" si="1"/>
        <v>0</v>
      </c>
      <c r="AF25" s="31">
        <f t="shared" si="1"/>
        <v>0</v>
      </c>
      <c r="AG25" s="31">
        <f t="shared" si="1"/>
        <v>0</v>
      </c>
      <c r="AH25" s="31">
        <f t="shared" si="1"/>
        <v>0</v>
      </c>
      <c r="AI25" s="31">
        <f t="shared" si="1"/>
        <v>0</v>
      </c>
      <c r="AJ25" s="31">
        <f t="shared" si="1"/>
        <v>0</v>
      </c>
    </row>
    <row r="26" spans="1:36" outlineLevel="1" x14ac:dyDescent="0.25">
      <c r="A26" s="18" t="s">
        <v>90</v>
      </c>
      <c r="B26" s="17" t="s">
        <v>91</v>
      </c>
      <c r="C26" s="18"/>
      <c r="D26" s="18"/>
      <c r="E26" s="18"/>
      <c r="F26" s="18"/>
      <c r="G26" s="19"/>
      <c r="H26" s="19">
        <v>374.6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0">
        <v>264.49</v>
      </c>
      <c r="Z26" s="5"/>
      <c r="AA26" s="5"/>
      <c r="AB26" s="5"/>
      <c r="AC26" s="6"/>
      <c r="AD26" s="5"/>
      <c r="AE26" s="6"/>
      <c r="AF26" s="5"/>
    </row>
    <row r="27" spans="1:36" ht="25.5" x14ac:dyDescent="0.25">
      <c r="A27" s="28" t="s">
        <v>21</v>
      </c>
      <c r="B27" s="29" t="s">
        <v>20</v>
      </c>
      <c r="C27" s="30"/>
      <c r="D27" s="30"/>
      <c r="E27" s="30"/>
      <c r="F27" s="30"/>
      <c r="G27" s="31">
        <v>0</v>
      </c>
      <c r="H27" s="31">
        <f>SUM(H28:H29)</f>
        <v>9240.3000000000011</v>
      </c>
      <c r="I27" s="31">
        <f t="shared" ref="I27:Y27" si="2">SUM(I28:I29)</f>
        <v>0</v>
      </c>
      <c r="J27" s="31">
        <f t="shared" si="2"/>
        <v>0</v>
      </c>
      <c r="K27" s="31">
        <f t="shared" si="2"/>
        <v>0</v>
      </c>
      <c r="L27" s="31">
        <f t="shared" si="2"/>
        <v>0</v>
      </c>
      <c r="M27" s="31">
        <f t="shared" si="2"/>
        <v>0</v>
      </c>
      <c r="N27" s="31">
        <f t="shared" si="2"/>
        <v>0</v>
      </c>
      <c r="O27" s="31">
        <f t="shared" si="2"/>
        <v>0</v>
      </c>
      <c r="P27" s="31">
        <f t="shared" si="2"/>
        <v>0</v>
      </c>
      <c r="Q27" s="31">
        <f t="shared" si="2"/>
        <v>0</v>
      </c>
      <c r="R27" s="31">
        <f t="shared" si="2"/>
        <v>0</v>
      </c>
      <c r="S27" s="31">
        <f t="shared" si="2"/>
        <v>0</v>
      </c>
      <c r="T27" s="31">
        <f t="shared" si="2"/>
        <v>0</v>
      </c>
      <c r="U27" s="31">
        <f t="shared" si="2"/>
        <v>0</v>
      </c>
      <c r="V27" s="31">
        <f t="shared" si="2"/>
        <v>0</v>
      </c>
      <c r="W27" s="31">
        <f t="shared" si="2"/>
        <v>0</v>
      </c>
      <c r="X27" s="31">
        <f t="shared" si="2"/>
        <v>0</v>
      </c>
      <c r="Y27" s="31">
        <f t="shared" si="2"/>
        <v>7083.96</v>
      </c>
      <c r="Z27" s="5">
        <v>671120.81</v>
      </c>
      <c r="AA27" s="5">
        <v>9804.1200000000008</v>
      </c>
      <c r="AB27" s="5">
        <v>879675.07</v>
      </c>
      <c r="AC27" s="6">
        <v>0.43632252338844035</v>
      </c>
      <c r="AD27" s="5">
        <v>879675.07</v>
      </c>
      <c r="AE27" s="6">
        <v>0.43632252338844035</v>
      </c>
      <c r="AF27" s="5">
        <v>0</v>
      </c>
    </row>
    <row r="28" spans="1:36" outlineLevel="1" x14ac:dyDescent="0.25">
      <c r="A28" s="18" t="s">
        <v>23</v>
      </c>
      <c r="B28" s="17" t="s">
        <v>22</v>
      </c>
      <c r="C28" s="18"/>
      <c r="D28" s="18"/>
      <c r="E28" s="18"/>
      <c r="F28" s="18"/>
      <c r="G28" s="19">
        <v>0</v>
      </c>
      <c r="H28" s="19">
        <v>565.70000000000005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>
        <v>253.45</v>
      </c>
      <c r="Z28" s="5">
        <v>221872.58</v>
      </c>
      <c r="AA28" s="5">
        <v>8427.42</v>
      </c>
      <c r="AB28" s="5">
        <v>230300</v>
      </c>
      <c r="AC28" s="6">
        <v>0.5</v>
      </c>
      <c r="AD28" s="5">
        <v>230300</v>
      </c>
      <c r="AE28" s="6">
        <v>0.5</v>
      </c>
      <c r="AF28" s="5">
        <v>0</v>
      </c>
    </row>
    <row r="29" spans="1:36" ht="38.25" outlineLevel="1" x14ac:dyDescent="0.25">
      <c r="A29" s="18" t="s">
        <v>85</v>
      </c>
      <c r="B29" s="17" t="s">
        <v>86</v>
      </c>
      <c r="C29" s="18"/>
      <c r="D29" s="18"/>
      <c r="E29" s="18"/>
      <c r="F29" s="18"/>
      <c r="G29" s="19">
        <v>0</v>
      </c>
      <c r="H29" s="19">
        <v>8674.6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>
        <v>6830.51</v>
      </c>
      <c r="Z29" s="5">
        <v>449248.23</v>
      </c>
      <c r="AA29" s="5">
        <v>1376.7</v>
      </c>
      <c r="AB29" s="5">
        <v>649375.06999999995</v>
      </c>
      <c r="AC29" s="6">
        <v>0.40965902727272729</v>
      </c>
      <c r="AD29" s="5">
        <v>649375.06999999995</v>
      </c>
      <c r="AE29" s="6">
        <v>0.40965902727272729</v>
      </c>
      <c r="AF29" s="5">
        <v>0</v>
      </c>
    </row>
    <row r="30" spans="1:36" x14ac:dyDescent="0.25">
      <c r="A30" s="28" t="s">
        <v>25</v>
      </c>
      <c r="B30" s="29" t="s">
        <v>24</v>
      </c>
      <c r="C30" s="30"/>
      <c r="D30" s="30"/>
      <c r="E30" s="30"/>
      <c r="F30" s="30"/>
      <c r="G30" s="31">
        <v>0</v>
      </c>
      <c r="H30" s="31">
        <f t="shared" ref="H30:Y30" si="3">SUM(H31:H33)</f>
        <v>99332.099999999991</v>
      </c>
      <c r="I30" s="31">
        <f t="shared" si="3"/>
        <v>0</v>
      </c>
      <c r="J30" s="31">
        <f t="shared" si="3"/>
        <v>0</v>
      </c>
      <c r="K30" s="31">
        <f t="shared" si="3"/>
        <v>0</v>
      </c>
      <c r="L30" s="31">
        <f t="shared" si="3"/>
        <v>0</v>
      </c>
      <c r="M30" s="31">
        <f t="shared" si="3"/>
        <v>0</v>
      </c>
      <c r="N30" s="31">
        <f t="shared" si="3"/>
        <v>0</v>
      </c>
      <c r="O30" s="31">
        <f t="shared" si="3"/>
        <v>0</v>
      </c>
      <c r="P30" s="31">
        <f t="shared" si="3"/>
        <v>0</v>
      </c>
      <c r="Q30" s="31">
        <f t="shared" si="3"/>
        <v>0</v>
      </c>
      <c r="R30" s="31">
        <f t="shared" si="3"/>
        <v>0</v>
      </c>
      <c r="S30" s="31">
        <f t="shared" si="3"/>
        <v>0</v>
      </c>
      <c r="T30" s="31">
        <f t="shared" si="3"/>
        <v>0</v>
      </c>
      <c r="U30" s="31">
        <f t="shared" si="3"/>
        <v>0</v>
      </c>
      <c r="V30" s="31">
        <f t="shared" si="3"/>
        <v>0</v>
      </c>
      <c r="W30" s="31">
        <f t="shared" si="3"/>
        <v>0</v>
      </c>
      <c r="X30" s="31">
        <f t="shared" si="3"/>
        <v>0</v>
      </c>
      <c r="Y30" s="31">
        <f t="shared" si="3"/>
        <v>51732.7</v>
      </c>
      <c r="Z30" s="5">
        <v>8359081.8600000003</v>
      </c>
      <c r="AA30" s="5">
        <v>857383.01</v>
      </c>
      <c r="AB30" s="5">
        <v>11670135.130000001</v>
      </c>
      <c r="AC30" s="6">
        <v>0.44126209483592349</v>
      </c>
      <c r="AD30" s="5">
        <v>11670135.130000001</v>
      </c>
      <c r="AE30" s="6">
        <v>0.44126209483592349</v>
      </c>
      <c r="AF30" s="5">
        <v>0</v>
      </c>
    </row>
    <row r="31" spans="1:36" outlineLevel="1" x14ac:dyDescent="0.25">
      <c r="A31" s="18" t="s">
        <v>27</v>
      </c>
      <c r="B31" s="17" t="s">
        <v>26</v>
      </c>
      <c r="C31" s="18"/>
      <c r="D31" s="18"/>
      <c r="E31" s="18"/>
      <c r="F31" s="18"/>
      <c r="G31" s="19">
        <v>0</v>
      </c>
      <c r="H31" s="19">
        <v>8988.7000000000007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0">
        <v>6654.41</v>
      </c>
      <c r="Z31" s="5">
        <v>640042.32999999996</v>
      </c>
      <c r="AA31" s="5">
        <v>0.01</v>
      </c>
      <c r="AB31" s="5">
        <v>1639757.66</v>
      </c>
      <c r="AC31" s="6">
        <v>0.28074495131151855</v>
      </c>
      <c r="AD31" s="5">
        <v>1639757.66</v>
      </c>
      <c r="AE31" s="6">
        <v>0.28074495131151855</v>
      </c>
      <c r="AF31" s="5">
        <v>0</v>
      </c>
    </row>
    <row r="32" spans="1:36" ht="14.25" customHeight="1" outlineLevel="1" x14ac:dyDescent="0.25">
      <c r="A32" s="18" t="s">
        <v>29</v>
      </c>
      <c r="B32" s="17" t="s">
        <v>28</v>
      </c>
      <c r="C32" s="18"/>
      <c r="D32" s="18"/>
      <c r="E32" s="18"/>
      <c r="F32" s="18"/>
      <c r="G32" s="19">
        <v>0</v>
      </c>
      <c r="H32" s="19">
        <v>89543.4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0">
        <v>45078.29</v>
      </c>
      <c r="Z32" s="5">
        <v>7719039.5300000003</v>
      </c>
      <c r="AA32" s="5">
        <v>783983</v>
      </c>
      <c r="AB32" s="5">
        <v>9825377.4700000007</v>
      </c>
      <c r="AC32" s="6">
        <v>0.46392606719626373</v>
      </c>
      <c r="AD32" s="5">
        <v>9825377.4700000007</v>
      </c>
      <c r="AE32" s="6">
        <v>0.46392606719626373</v>
      </c>
      <c r="AF32" s="5">
        <v>0</v>
      </c>
    </row>
    <row r="33" spans="1:32" outlineLevel="1" x14ac:dyDescent="0.25">
      <c r="A33" s="18" t="s">
        <v>31</v>
      </c>
      <c r="B33" s="17" t="s">
        <v>30</v>
      </c>
      <c r="C33" s="18"/>
      <c r="D33" s="18"/>
      <c r="E33" s="18"/>
      <c r="F33" s="18"/>
      <c r="G33" s="19">
        <v>0</v>
      </c>
      <c r="H33" s="19">
        <v>800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>
        <v>0</v>
      </c>
      <c r="Z33" s="5">
        <v>0</v>
      </c>
      <c r="AA33" s="5">
        <v>0</v>
      </c>
      <c r="AB33" s="5">
        <v>80000</v>
      </c>
      <c r="AC33" s="6">
        <v>0</v>
      </c>
      <c r="AD33" s="5">
        <v>80000</v>
      </c>
      <c r="AE33" s="6">
        <v>0</v>
      </c>
      <c r="AF33" s="5">
        <v>0</v>
      </c>
    </row>
    <row r="34" spans="1:32" s="15" customFormat="1" outlineLevel="1" x14ac:dyDescent="0.25">
      <c r="A34" s="28" t="s">
        <v>77</v>
      </c>
      <c r="B34" s="37" t="s">
        <v>103</v>
      </c>
      <c r="C34" s="28"/>
      <c r="D34" s="28"/>
      <c r="E34" s="28"/>
      <c r="F34" s="28"/>
      <c r="G34" s="32"/>
      <c r="H34" s="32">
        <f>SUM(H35:H37)</f>
        <v>1016451.91</v>
      </c>
      <c r="I34" s="32">
        <f t="shared" ref="I34:Y34" si="4">SUM(I35:I37)</f>
        <v>0</v>
      </c>
      <c r="J34" s="32">
        <f t="shared" si="4"/>
        <v>0</v>
      </c>
      <c r="K34" s="32">
        <f t="shared" si="4"/>
        <v>0</v>
      </c>
      <c r="L34" s="32">
        <f t="shared" si="4"/>
        <v>0</v>
      </c>
      <c r="M34" s="32">
        <f t="shared" si="4"/>
        <v>0</v>
      </c>
      <c r="N34" s="32">
        <f t="shared" si="4"/>
        <v>0</v>
      </c>
      <c r="O34" s="32">
        <f t="shared" si="4"/>
        <v>0</v>
      </c>
      <c r="P34" s="32">
        <f t="shared" si="4"/>
        <v>0</v>
      </c>
      <c r="Q34" s="32">
        <f t="shared" si="4"/>
        <v>0</v>
      </c>
      <c r="R34" s="32">
        <f t="shared" si="4"/>
        <v>0</v>
      </c>
      <c r="S34" s="32">
        <f t="shared" si="4"/>
        <v>0</v>
      </c>
      <c r="T34" s="32">
        <f t="shared" si="4"/>
        <v>0</v>
      </c>
      <c r="U34" s="32">
        <f t="shared" si="4"/>
        <v>0</v>
      </c>
      <c r="V34" s="32">
        <f t="shared" si="4"/>
        <v>0</v>
      </c>
      <c r="W34" s="32">
        <f t="shared" si="4"/>
        <v>0</v>
      </c>
      <c r="X34" s="32">
        <f t="shared" si="4"/>
        <v>0</v>
      </c>
      <c r="Y34" s="32">
        <f t="shared" si="4"/>
        <v>447000.36</v>
      </c>
      <c r="Z34" s="13"/>
      <c r="AA34" s="13"/>
      <c r="AB34" s="13"/>
      <c r="AC34" s="14"/>
      <c r="AD34" s="13"/>
      <c r="AE34" s="14"/>
      <c r="AF34" s="13"/>
    </row>
    <row r="35" spans="1:32" s="15" customFormat="1" outlineLevel="1" x14ac:dyDescent="0.25">
      <c r="A35" s="16" t="s">
        <v>93</v>
      </c>
      <c r="B35" s="34" t="s">
        <v>94</v>
      </c>
      <c r="C35" s="16"/>
      <c r="D35" s="16"/>
      <c r="E35" s="16"/>
      <c r="F35" s="16"/>
      <c r="G35" s="35"/>
      <c r="H35" s="35">
        <v>1469.12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>
        <v>286.60000000000002</v>
      </c>
      <c r="Z35" s="13"/>
      <c r="AA35" s="13"/>
      <c r="AB35" s="13"/>
      <c r="AC35" s="14"/>
      <c r="AD35" s="13"/>
      <c r="AE35" s="14"/>
      <c r="AF35" s="13"/>
    </row>
    <row r="36" spans="1:32" s="15" customFormat="1" outlineLevel="1" x14ac:dyDescent="0.25">
      <c r="A36" s="16" t="s">
        <v>78</v>
      </c>
      <c r="B36" s="23" t="s">
        <v>95</v>
      </c>
      <c r="C36" s="22"/>
      <c r="D36" s="22"/>
      <c r="E36" s="22"/>
      <c r="F36" s="22"/>
      <c r="G36" s="20"/>
      <c r="H36" s="20">
        <v>990803.3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>
        <v>435770.87</v>
      </c>
      <c r="Z36" s="13"/>
      <c r="AA36" s="13"/>
      <c r="AB36" s="13"/>
      <c r="AC36" s="14"/>
      <c r="AD36" s="13"/>
      <c r="AE36" s="14"/>
      <c r="AF36" s="13"/>
    </row>
    <row r="37" spans="1:32" s="15" customFormat="1" outlineLevel="1" x14ac:dyDescent="0.25">
      <c r="A37" s="16" t="s">
        <v>84</v>
      </c>
      <c r="B37" s="23" t="s">
        <v>96</v>
      </c>
      <c r="C37" s="22"/>
      <c r="D37" s="22"/>
      <c r="E37" s="22"/>
      <c r="F37" s="22"/>
      <c r="G37" s="20"/>
      <c r="H37" s="20">
        <v>24179.49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>
        <v>10942.89</v>
      </c>
      <c r="Z37" s="13"/>
      <c r="AA37" s="13"/>
      <c r="AB37" s="13"/>
      <c r="AC37" s="14"/>
      <c r="AD37" s="13"/>
      <c r="AE37" s="14"/>
      <c r="AF37" s="13"/>
    </row>
    <row r="38" spans="1:32" x14ac:dyDescent="0.25">
      <c r="A38" s="28" t="s">
        <v>33</v>
      </c>
      <c r="B38" s="29" t="s">
        <v>32</v>
      </c>
      <c r="C38" s="30"/>
      <c r="D38" s="30"/>
      <c r="E38" s="30"/>
      <c r="F38" s="30"/>
      <c r="G38" s="31">
        <v>0</v>
      </c>
      <c r="H38" s="31">
        <f>SUM(H39:H44)</f>
        <v>343086.25999999995</v>
      </c>
      <c r="I38" s="31">
        <f t="shared" ref="I38:Y38" si="5">SUM(I39:I44)</f>
        <v>0</v>
      </c>
      <c r="J38" s="31">
        <f t="shared" si="5"/>
        <v>0</v>
      </c>
      <c r="K38" s="31">
        <f t="shared" si="5"/>
        <v>0</v>
      </c>
      <c r="L38" s="31">
        <f t="shared" si="5"/>
        <v>0</v>
      </c>
      <c r="M38" s="31">
        <f t="shared" si="5"/>
        <v>0</v>
      </c>
      <c r="N38" s="31">
        <f t="shared" si="5"/>
        <v>0</v>
      </c>
      <c r="O38" s="31">
        <f t="shared" si="5"/>
        <v>0</v>
      </c>
      <c r="P38" s="31">
        <f t="shared" si="5"/>
        <v>0</v>
      </c>
      <c r="Q38" s="31">
        <f t="shared" si="5"/>
        <v>0</v>
      </c>
      <c r="R38" s="31">
        <f t="shared" si="5"/>
        <v>0</v>
      </c>
      <c r="S38" s="31">
        <f t="shared" si="5"/>
        <v>0</v>
      </c>
      <c r="T38" s="31">
        <f t="shared" si="5"/>
        <v>0</v>
      </c>
      <c r="U38" s="31">
        <f t="shared" si="5"/>
        <v>0</v>
      </c>
      <c r="V38" s="31">
        <f t="shared" si="5"/>
        <v>0</v>
      </c>
      <c r="W38" s="31">
        <f t="shared" si="5"/>
        <v>0</v>
      </c>
      <c r="X38" s="31">
        <f t="shared" si="5"/>
        <v>0</v>
      </c>
      <c r="Y38" s="31">
        <f t="shared" si="5"/>
        <v>265484.5</v>
      </c>
      <c r="Z38" s="5">
        <v>94037178.090000004</v>
      </c>
      <c r="AA38" s="5">
        <v>13552.27</v>
      </c>
      <c r="AB38" s="5">
        <v>77888369.640000001</v>
      </c>
      <c r="AC38" s="6">
        <v>0.54700024811110448</v>
      </c>
      <c r="AD38" s="5">
        <v>77888369.640000001</v>
      </c>
      <c r="AE38" s="6">
        <v>0.54700024811110448</v>
      </c>
      <c r="AF38" s="5">
        <v>0</v>
      </c>
    </row>
    <row r="39" spans="1:32" outlineLevel="1" x14ac:dyDescent="0.25">
      <c r="A39" s="18" t="s">
        <v>35</v>
      </c>
      <c r="B39" s="17" t="s">
        <v>34</v>
      </c>
      <c r="C39" s="18"/>
      <c r="D39" s="18"/>
      <c r="E39" s="18"/>
      <c r="F39" s="18"/>
      <c r="G39" s="19">
        <v>0</v>
      </c>
      <c r="H39" s="19">
        <v>101852.3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>
        <v>81394.34</v>
      </c>
      <c r="Z39" s="5">
        <v>25775011.949999999</v>
      </c>
      <c r="AA39" s="5">
        <v>0</v>
      </c>
      <c r="AB39" s="5">
        <v>22562988.050000001</v>
      </c>
      <c r="AC39" s="6">
        <v>0.53322462555339489</v>
      </c>
      <c r="AD39" s="5">
        <v>22562988.050000001</v>
      </c>
      <c r="AE39" s="6">
        <v>0.53322462555339489</v>
      </c>
      <c r="AF39" s="5">
        <v>0</v>
      </c>
    </row>
    <row r="40" spans="1:32" outlineLevel="1" x14ac:dyDescent="0.25">
      <c r="A40" s="18" t="s">
        <v>37</v>
      </c>
      <c r="B40" s="17" t="s">
        <v>36</v>
      </c>
      <c r="C40" s="18"/>
      <c r="D40" s="18"/>
      <c r="E40" s="18"/>
      <c r="F40" s="18"/>
      <c r="G40" s="19">
        <v>0</v>
      </c>
      <c r="H40" s="19">
        <v>210880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0">
        <v>162109.5</v>
      </c>
      <c r="Z40" s="5">
        <v>60749780.439999998</v>
      </c>
      <c r="AA40" s="5">
        <v>0</v>
      </c>
      <c r="AB40" s="5">
        <v>46118119.560000002</v>
      </c>
      <c r="AC40" s="6">
        <v>0.56845676241415799</v>
      </c>
      <c r="AD40" s="5">
        <v>46118119.560000002</v>
      </c>
      <c r="AE40" s="6">
        <v>0.56845676241415799</v>
      </c>
      <c r="AF40" s="5">
        <v>0</v>
      </c>
    </row>
    <row r="41" spans="1:32" outlineLevel="1" x14ac:dyDescent="0.25">
      <c r="A41" s="18" t="s">
        <v>39</v>
      </c>
      <c r="B41" s="17" t="s">
        <v>38</v>
      </c>
      <c r="C41" s="18"/>
      <c r="D41" s="18"/>
      <c r="E41" s="18"/>
      <c r="F41" s="18"/>
      <c r="G41" s="19">
        <v>0</v>
      </c>
      <c r="H41" s="19">
        <v>16570.16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>
        <v>12849.58</v>
      </c>
      <c r="Z41" s="5">
        <v>3349087</v>
      </c>
      <c r="AA41" s="5">
        <v>0</v>
      </c>
      <c r="AB41" s="5">
        <v>4100913</v>
      </c>
      <c r="AC41" s="6">
        <v>0.44954187919463084</v>
      </c>
      <c r="AD41" s="5">
        <v>4100913</v>
      </c>
      <c r="AE41" s="6">
        <v>0.44954187919463084</v>
      </c>
      <c r="AF41" s="5">
        <v>0</v>
      </c>
    </row>
    <row r="42" spans="1:32" ht="25.5" outlineLevel="1" x14ac:dyDescent="0.25">
      <c r="A42" s="18" t="s">
        <v>41</v>
      </c>
      <c r="B42" s="17" t="s">
        <v>40</v>
      </c>
      <c r="C42" s="18"/>
      <c r="D42" s="18"/>
      <c r="E42" s="18"/>
      <c r="F42" s="18"/>
      <c r="G42" s="19">
        <v>0</v>
      </c>
      <c r="H42" s="19">
        <v>170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>
        <v>97.21</v>
      </c>
      <c r="Z42" s="5">
        <v>26420</v>
      </c>
      <c r="AA42" s="5">
        <v>0</v>
      </c>
      <c r="AB42" s="5">
        <v>123580</v>
      </c>
      <c r="AC42" s="6">
        <v>0.17613333333333334</v>
      </c>
      <c r="AD42" s="5">
        <v>123580</v>
      </c>
      <c r="AE42" s="6">
        <v>0.17613333333333334</v>
      </c>
      <c r="AF42" s="5">
        <v>0</v>
      </c>
    </row>
    <row r="43" spans="1:32" outlineLevel="1" x14ac:dyDescent="0.25">
      <c r="A43" s="18" t="s">
        <v>43</v>
      </c>
      <c r="B43" s="17" t="s">
        <v>42</v>
      </c>
      <c r="C43" s="18"/>
      <c r="D43" s="18"/>
      <c r="E43" s="18"/>
      <c r="F43" s="18"/>
      <c r="G43" s="19">
        <v>0</v>
      </c>
      <c r="H43" s="19">
        <v>430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>
        <v>303.13</v>
      </c>
      <c r="Z43" s="5">
        <v>1023998.57</v>
      </c>
      <c r="AA43" s="5">
        <v>0</v>
      </c>
      <c r="AB43" s="5">
        <v>276201.43</v>
      </c>
      <c r="AC43" s="6">
        <v>0.78757004307029688</v>
      </c>
      <c r="AD43" s="5">
        <v>276201.43</v>
      </c>
      <c r="AE43" s="6">
        <v>0.78757004307029688</v>
      </c>
      <c r="AF43" s="5">
        <v>0</v>
      </c>
    </row>
    <row r="44" spans="1:32" outlineLevel="1" x14ac:dyDescent="0.25">
      <c r="A44" s="18" t="s">
        <v>45</v>
      </c>
      <c r="B44" s="17" t="s">
        <v>44</v>
      </c>
      <c r="C44" s="18"/>
      <c r="D44" s="18"/>
      <c r="E44" s="18"/>
      <c r="F44" s="18"/>
      <c r="G44" s="19">
        <v>0</v>
      </c>
      <c r="H44" s="19">
        <v>13183.8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0">
        <v>8730.74</v>
      </c>
      <c r="Z44" s="5">
        <v>3112880.13</v>
      </c>
      <c r="AA44" s="5">
        <v>13552.27</v>
      </c>
      <c r="AB44" s="5">
        <v>4706567.5999999996</v>
      </c>
      <c r="AC44" s="6">
        <v>0.39913601429848078</v>
      </c>
      <c r="AD44" s="5">
        <v>4706567.5999999996</v>
      </c>
      <c r="AE44" s="6">
        <v>0.39913601429848078</v>
      </c>
      <c r="AF44" s="5">
        <v>0</v>
      </c>
    </row>
    <row r="45" spans="1:32" x14ac:dyDescent="0.25">
      <c r="A45" s="28" t="s">
        <v>47</v>
      </c>
      <c r="B45" s="29" t="s">
        <v>46</v>
      </c>
      <c r="C45" s="30"/>
      <c r="D45" s="30"/>
      <c r="E45" s="30"/>
      <c r="F45" s="30"/>
      <c r="G45" s="31">
        <v>0</v>
      </c>
      <c r="H45" s="31">
        <f>SUM(H46:H47)</f>
        <v>62236.899999999994</v>
      </c>
      <c r="I45" s="31">
        <f t="shared" ref="I45:Y45" si="6">SUM(I46:I47)</f>
        <v>0</v>
      </c>
      <c r="J45" s="31">
        <f t="shared" si="6"/>
        <v>0</v>
      </c>
      <c r="K45" s="31">
        <f t="shared" si="6"/>
        <v>0</v>
      </c>
      <c r="L45" s="31">
        <f t="shared" si="6"/>
        <v>0</v>
      </c>
      <c r="M45" s="31">
        <f t="shared" si="6"/>
        <v>0</v>
      </c>
      <c r="N45" s="31">
        <f t="shared" si="6"/>
        <v>0</v>
      </c>
      <c r="O45" s="31">
        <f t="shared" si="6"/>
        <v>0</v>
      </c>
      <c r="P45" s="31">
        <f t="shared" si="6"/>
        <v>0</v>
      </c>
      <c r="Q45" s="31">
        <f t="shared" si="6"/>
        <v>0</v>
      </c>
      <c r="R45" s="31">
        <f t="shared" si="6"/>
        <v>0</v>
      </c>
      <c r="S45" s="31">
        <f t="shared" si="6"/>
        <v>0</v>
      </c>
      <c r="T45" s="31">
        <f t="shared" si="6"/>
        <v>0</v>
      </c>
      <c r="U45" s="31">
        <f t="shared" si="6"/>
        <v>0</v>
      </c>
      <c r="V45" s="31">
        <f t="shared" si="6"/>
        <v>0</v>
      </c>
      <c r="W45" s="31">
        <f t="shared" si="6"/>
        <v>0</v>
      </c>
      <c r="X45" s="31">
        <f t="shared" si="6"/>
        <v>0</v>
      </c>
      <c r="Y45" s="31">
        <f t="shared" si="6"/>
        <v>45535.040000000001</v>
      </c>
      <c r="Z45" s="5">
        <v>11858139.07</v>
      </c>
      <c r="AA45" s="5">
        <v>38340.75</v>
      </c>
      <c r="AB45" s="5">
        <v>17267420.18</v>
      </c>
      <c r="AC45" s="6">
        <v>0.40791800205048023</v>
      </c>
      <c r="AD45" s="5">
        <v>17267420.18</v>
      </c>
      <c r="AE45" s="6">
        <v>0.40791800205048023</v>
      </c>
      <c r="AF45" s="5">
        <v>0</v>
      </c>
    </row>
    <row r="46" spans="1:32" outlineLevel="1" x14ac:dyDescent="0.25">
      <c r="A46" s="18" t="s">
        <v>49</v>
      </c>
      <c r="B46" s="17" t="s">
        <v>48</v>
      </c>
      <c r="C46" s="18"/>
      <c r="D46" s="18"/>
      <c r="E46" s="18"/>
      <c r="F46" s="18"/>
      <c r="G46" s="19">
        <v>0</v>
      </c>
      <c r="H46" s="19">
        <v>47627.1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0">
        <v>36698.639999999999</v>
      </c>
      <c r="Z46" s="5">
        <v>8874981.7699999996</v>
      </c>
      <c r="AA46" s="5">
        <v>38340.730000000003</v>
      </c>
      <c r="AB46" s="5">
        <v>13500577.5</v>
      </c>
      <c r="AC46" s="6">
        <v>0.39766941496125174</v>
      </c>
      <c r="AD46" s="5">
        <v>13500577.5</v>
      </c>
      <c r="AE46" s="6">
        <v>0.39766941496125174</v>
      </c>
      <c r="AF46" s="5">
        <v>0</v>
      </c>
    </row>
    <row r="47" spans="1:32" outlineLevel="1" x14ac:dyDescent="0.25">
      <c r="A47" s="18" t="s">
        <v>51</v>
      </c>
      <c r="B47" s="17" t="s">
        <v>50</v>
      </c>
      <c r="C47" s="18"/>
      <c r="D47" s="18"/>
      <c r="E47" s="18"/>
      <c r="F47" s="18"/>
      <c r="G47" s="19">
        <v>0</v>
      </c>
      <c r="H47" s="19">
        <v>14609.8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0">
        <v>8836.4</v>
      </c>
      <c r="Z47" s="5">
        <v>2983157.3</v>
      </c>
      <c r="AA47" s="5">
        <v>0.02</v>
      </c>
      <c r="AB47" s="5">
        <v>3766842.68</v>
      </c>
      <c r="AC47" s="6">
        <v>0.44194923259259261</v>
      </c>
      <c r="AD47" s="5">
        <v>3766842.68</v>
      </c>
      <c r="AE47" s="6">
        <v>0.44194923259259261</v>
      </c>
      <c r="AF47" s="5">
        <v>0</v>
      </c>
    </row>
    <row r="48" spans="1:32" x14ac:dyDescent="0.25">
      <c r="A48" s="28" t="s">
        <v>53</v>
      </c>
      <c r="B48" s="29" t="s">
        <v>52</v>
      </c>
      <c r="C48" s="30"/>
      <c r="D48" s="30"/>
      <c r="E48" s="30"/>
      <c r="F48" s="30"/>
      <c r="G48" s="31">
        <v>0</v>
      </c>
      <c r="H48" s="31">
        <f>SUM(H49:H51)</f>
        <v>9697.2000000000007</v>
      </c>
      <c r="I48" s="31">
        <f t="shared" ref="I48:Y48" si="7">SUM(I49:I51)</f>
        <v>0</v>
      </c>
      <c r="J48" s="31">
        <f t="shared" si="7"/>
        <v>0</v>
      </c>
      <c r="K48" s="31">
        <f t="shared" si="7"/>
        <v>0</v>
      </c>
      <c r="L48" s="31">
        <f t="shared" si="7"/>
        <v>0</v>
      </c>
      <c r="M48" s="31">
        <f t="shared" si="7"/>
        <v>0</v>
      </c>
      <c r="N48" s="31">
        <f t="shared" si="7"/>
        <v>0</v>
      </c>
      <c r="O48" s="31">
        <f t="shared" si="7"/>
        <v>0</v>
      </c>
      <c r="P48" s="31">
        <f t="shared" si="7"/>
        <v>0</v>
      </c>
      <c r="Q48" s="31">
        <f t="shared" si="7"/>
        <v>0</v>
      </c>
      <c r="R48" s="31">
        <f t="shared" si="7"/>
        <v>0</v>
      </c>
      <c r="S48" s="31">
        <f t="shared" si="7"/>
        <v>0</v>
      </c>
      <c r="T48" s="31">
        <f t="shared" si="7"/>
        <v>0</v>
      </c>
      <c r="U48" s="31">
        <f t="shared" si="7"/>
        <v>0</v>
      </c>
      <c r="V48" s="31">
        <f t="shared" si="7"/>
        <v>0</v>
      </c>
      <c r="W48" s="31">
        <f t="shared" si="7"/>
        <v>0</v>
      </c>
      <c r="X48" s="31">
        <f t="shared" si="7"/>
        <v>0</v>
      </c>
      <c r="Y48" s="31">
        <f t="shared" si="7"/>
        <v>7119.84</v>
      </c>
      <c r="Z48" s="5">
        <v>7432721.9699999997</v>
      </c>
      <c r="AA48" s="5">
        <v>727370.89</v>
      </c>
      <c r="AB48" s="5">
        <v>6181907.1399999997</v>
      </c>
      <c r="AC48" s="6">
        <v>0.56896477897085485</v>
      </c>
      <c r="AD48" s="5">
        <v>961907.14</v>
      </c>
      <c r="AE48" s="6">
        <v>0.894550850690638</v>
      </c>
      <c r="AF48" s="5">
        <v>0</v>
      </c>
    </row>
    <row r="49" spans="1:54" outlineLevel="1" x14ac:dyDescent="0.25">
      <c r="A49" s="18" t="s">
        <v>55</v>
      </c>
      <c r="B49" s="17" t="s">
        <v>54</v>
      </c>
      <c r="C49" s="18"/>
      <c r="D49" s="18"/>
      <c r="E49" s="18"/>
      <c r="F49" s="18"/>
      <c r="G49" s="19">
        <v>0</v>
      </c>
      <c r="H49" s="19">
        <v>3300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>
        <v>2297.3000000000002</v>
      </c>
      <c r="Z49" s="5">
        <v>295958.86</v>
      </c>
      <c r="AA49" s="5">
        <v>0</v>
      </c>
      <c r="AB49" s="5">
        <v>804041.14</v>
      </c>
      <c r="AC49" s="6">
        <v>0.26905350909090908</v>
      </c>
      <c r="AD49" s="5">
        <v>804041.14</v>
      </c>
      <c r="AE49" s="6">
        <v>0.26905350909090908</v>
      </c>
      <c r="AF49" s="5">
        <v>0</v>
      </c>
    </row>
    <row r="50" spans="1:54" outlineLevel="1" x14ac:dyDescent="0.25">
      <c r="A50" s="18" t="s">
        <v>57</v>
      </c>
      <c r="B50" s="17" t="s">
        <v>56</v>
      </c>
      <c r="C50" s="18"/>
      <c r="D50" s="18"/>
      <c r="E50" s="18"/>
      <c r="F50" s="18"/>
      <c r="G50" s="19">
        <v>0</v>
      </c>
      <c r="H50" s="19">
        <v>3222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>
        <v>2018.84</v>
      </c>
      <c r="Z50" s="5">
        <v>2365306.84</v>
      </c>
      <c r="AA50" s="5">
        <v>712195.16</v>
      </c>
      <c r="AB50" s="5">
        <v>2986498</v>
      </c>
      <c r="AC50" s="6">
        <v>0.5075036279683377</v>
      </c>
      <c r="AD50" s="5">
        <v>-2233502</v>
      </c>
      <c r="AE50" s="6">
        <v>3.6463293838862558</v>
      </c>
      <c r="AF50" s="5">
        <v>0</v>
      </c>
    </row>
    <row r="51" spans="1:54" outlineLevel="1" x14ac:dyDescent="0.25">
      <c r="A51" s="18" t="s">
        <v>59</v>
      </c>
      <c r="B51" s="17" t="s">
        <v>58</v>
      </c>
      <c r="C51" s="18"/>
      <c r="D51" s="18"/>
      <c r="E51" s="18"/>
      <c r="F51" s="18"/>
      <c r="G51" s="19">
        <v>0</v>
      </c>
      <c r="H51" s="19">
        <v>3175.2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>
        <v>2803.7</v>
      </c>
      <c r="Z51" s="5">
        <v>4771456.2699999996</v>
      </c>
      <c r="AA51" s="5">
        <v>15175.73</v>
      </c>
      <c r="AB51" s="5">
        <v>2391368</v>
      </c>
      <c r="AC51" s="6">
        <v>0.66684758985789916</v>
      </c>
      <c r="AD51" s="5">
        <v>2391368</v>
      </c>
      <c r="AE51" s="6">
        <v>0.66684758985789916</v>
      </c>
      <c r="AF51" s="5">
        <v>0</v>
      </c>
    </row>
    <row r="52" spans="1:54" x14ac:dyDescent="0.25">
      <c r="A52" s="28" t="s">
        <v>61</v>
      </c>
      <c r="B52" s="29" t="s">
        <v>60</v>
      </c>
      <c r="C52" s="30"/>
      <c r="D52" s="30"/>
      <c r="E52" s="30"/>
      <c r="F52" s="30"/>
      <c r="G52" s="31">
        <v>0</v>
      </c>
      <c r="H52" s="31">
        <f>SUM(H53:H54)</f>
        <v>7331</v>
      </c>
      <c r="I52" s="31">
        <f t="shared" ref="I52:Y52" si="8">SUM(I53:I54)</f>
        <v>0</v>
      </c>
      <c r="J52" s="31">
        <f t="shared" si="8"/>
        <v>0</v>
      </c>
      <c r="K52" s="31">
        <f t="shared" si="8"/>
        <v>0</v>
      </c>
      <c r="L52" s="31">
        <f t="shared" si="8"/>
        <v>0</v>
      </c>
      <c r="M52" s="31">
        <f t="shared" si="8"/>
        <v>0</v>
      </c>
      <c r="N52" s="31">
        <f t="shared" si="8"/>
        <v>0</v>
      </c>
      <c r="O52" s="31">
        <f t="shared" si="8"/>
        <v>0</v>
      </c>
      <c r="P52" s="31">
        <f t="shared" si="8"/>
        <v>0</v>
      </c>
      <c r="Q52" s="31">
        <f t="shared" si="8"/>
        <v>0</v>
      </c>
      <c r="R52" s="31">
        <f t="shared" si="8"/>
        <v>0</v>
      </c>
      <c r="S52" s="31">
        <f t="shared" si="8"/>
        <v>0</v>
      </c>
      <c r="T52" s="31">
        <f t="shared" si="8"/>
        <v>0</v>
      </c>
      <c r="U52" s="31">
        <f t="shared" si="8"/>
        <v>0</v>
      </c>
      <c r="V52" s="31">
        <f t="shared" si="8"/>
        <v>0</v>
      </c>
      <c r="W52" s="31">
        <f t="shared" si="8"/>
        <v>0</v>
      </c>
      <c r="X52" s="31">
        <f t="shared" si="8"/>
        <v>0</v>
      </c>
      <c r="Y52" s="31">
        <f t="shared" si="8"/>
        <v>4881.87</v>
      </c>
      <c r="Z52" s="5">
        <v>1696463.42</v>
      </c>
      <c r="AA52" s="5">
        <v>0</v>
      </c>
      <c r="AB52" s="5">
        <v>2313536.58</v>
      </c>
      <c r="AC52" s="6">
        <v>0.42305820947630923</v>
      </c>
      <c r="AD52" s="5">
        <v>2313536.58</v>
      </c>
      <c r="AE52" s="6">
        <v>0.42305820947630923</v>
      </c>
      <c r="AF52" s="5">
        <v>0</v>
      </c>
    </row>
    <row r="53" spans="1:54" outlineLevel="1" x14ac:dyDescent="0.25">
      <c r="A53" s="18" t="s">
        <v>63</v>
      </c>
      <c r="B53" s="17" t="s">
        <v>62</v>
      </c>
      <c r="C53" s="18"/>
      <c r="D53" s="18"/>
      <c r="E53" s="18"/>
      <c r="F53" s="18"/>
      <c r="G53" s="19">
        <v>0</v>
      </c>
      <c r="H53" s="19">
        <v>6331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>
        <v>4242.99</v>
      </c>
      <c r="Z53" s="5">
        <v>1345033.54</v>
      </c>
      <c r="AA53" s="5">
        <v>0</v>
      </c>
      <c r="AB53" s="5">
        <v>2104966.46</v>
      </c>
      <c r="AC53" s="6">
        <v>0.38986479420289855</v>
      </c>
      <c r="AD53" s="5">
        <v>2104966.46</v>
      </c>
      <c r="AE53" s="6">
        <v>0.38986479420289855</v>
      </c>
      <c r="AF53" s="5">
        <v>0</v>
      </c>
    </row>
    <row r="54" spans="1:54" ht="17.25" customHeight="1" outlineLevel="1" x14ac:dyDescent="0.25">
      <c r="A54" s="18" t="s">
        <v>65</v>
      </c>
      <c r="B54" s="17" t="s">
        <v>64</v>
      </c>
      <c r="C54" s="18"/>
      <c r="D54" s="18"/>
      <c r="E54" s="18"/>
      <c r="F54" s="18"/>
      <c r="G54" s="19">
        <v>0</v>
      </c>
      <c r="H54" s="19">
        <v>1000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>
        <v>638.88</v>
      </c>
      <c r="Z54" s="5">
        <v>351429.88</v>
      </c>
      <c r="AA54" s="5">
        <v>0</v>
      </c>
      <c r="AB54" s="5">
        <v>208570.12</v>
      </c>
      <c r="AC54" s="6">
        <v>0.62755335714285709</v>
      </c>
      <c r="AD54" s="5">
        <v>208570.12</v>
      </c>
      <c r="AE54" s="6">
        <v>0.62755335714285709</v>
      </c>
      <c r="AF54" s="5">
        <v>0</v>
      </c>
    </row>
    <row r="55" spans="1:54" x14ac:dyDescent="0.25">
      <c r="A55" s="28" t="s">
        <v>67</v>
      </c>
      <c r="B55" s="29" t="s">
        <v>66</v>
      </c>
      <c r="C55" s="30"/>
      <c r="D55" s="30"/>
      <c r="E55" s="30"/>
      <c r="F55" s="30"/>
      <c r="G55" s="31">
        <v>0</v>
      </c>
      <c r="H55" s="31">
        <f>H56</f>
        <v>1891</v>
      </c>
      <c r="I55" s="31">
        <f t="shared" ref="I55:Y55" si="9">I56</f>
        <v>0</v>
      </c>
      <c r="J55" s="31">
        <f t="shared" si="9"/>
        <v>0</v>
      </c>
      <c r="K55" s="31">
        <f t="shared" si="9"/>
        <v>0</v>
      </c>
      <c r="L55" s="31">
        <f t="shared" si="9"/>
        <v>0</v>
      </c>
      <c r="M55" s="31">
        <f t="shared" si="9"/>
        <v>0</v>
      </c>
      <c r="N55" s="31">
        <f t="shared" si="9"/>
        <v>0</v>
      </c>
      <c r="O55" s="31">
        <f t="shared" si="9"/>
        <v>0</v>
      </c>
      <c r="P55" s="31">
        <f t="shared" si="9"/>
        <v>0</v>
      </c>
      <c r="Q55" s="31">
        <f t="shared" si="9"/>
        <v>0</v>
      </c>
      <c r="R55" s="31">
        <f t="shared" si="9"/>
        <v>0</v>
      </c>
      <c r="S55" s="31">
        <f t="shared" si="9"/>
        <v>0</v>
      </c>
      <c r="T55" s="31">
        <f t="shared" si="9"/>
        <v>0</v>
      </c>
      <c r="U55" s="31">
        <f t="shared" si="9"/>
        <v>0</v>
      </c>
      <c r="V55" s="31">
        <f t="shared" si="9"/>
        <v>0</v>
      </c>
      <c r="W55" s="31">
        <f t="shared" si="9"/>
        <v>0</v>
      </c>
      <c r="X55" s="31">
        <f t="shared" si="9"/>
        <v>0</v>
      </c>
      <c r="Y55" s="31">
        <f t="shared" si="9"/>
        <v>1418.25</v>
      </c>
      <c r="Z55" s="5">
        <v>1135584.6000000001</v>
      </c>
      <c r="AA55" s="5">
        <v>0</v>
      </c>
      <c r="AB55" s="5">
        <v>672393.4</v>
      </c>
      <c r="AC55" s="6">
        <v>0.62809647020041171</v>
      </c>
      <c r="AD55" s="5">
        <v>672393.4</v>
      </c>
      <c r="AE55" s="6">
        <v>0.62809647020041171</v>
      </c>
      <c r="AF55" s="5">
        <v>0</v>
      </c>
    </row>
    <row r="56" spans="1:54" ht="25.5" outlineLevel="1" x14ac:dyDescent="0.25">
      <c r="A56" s="18" t="s">
        <v>69</v>
      </c>
      <c r="B56" s="17" t="s">
        <v>68</v>
      </c>
      <c r="C56" s="18"/>
      <c r="D56" s="18"/>
      <c r="E56" s="18"/>
      <c r="F56" s="18"/>
      <c r="G56" s="19">
        <v>0</v>
      </c>
      <c r="H56" s="19">
        <v>1891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>
        <v>1418.25</v>
      </c>
      <c r="Z56" s="5">
        <v>1135584.6000000001</v>
      </c>
      <c r="AA56" s="5">
        <v>0</v>
      </c>
      <c r="AB56" s="5">
        <v>672393.4</v>
      </c>
      <c r="AC56" s="6">
        <v>0.62809647020041171</v>
      </c>
      <c r="AD56" s="5">
        <v>672393.4</v>
      </c>
      <c r="AE56" s="6">
        <v>0.62809647020041171</v>
      </c>
      <c r="AF56" s="5">
        <v>0</v>
      </c>
    </row>
    <row r="57" spans="1:54" x14ac:dyDescent="0.25">
      <c r="A57" s="26"/>
      <c r="B57" s="49" t="s">
        <v>70</v>
      </c>
      <c r="C57" s="50"/>
      <c r="D57" s="50"/>
      <c r="E57" s="50"/>
      <c r="F57" s="50"/>
      <c r="G57" s="27">
        <v>0</v>
      </c>
      <c r="H57" s="27">
        <f t="shared" ref="H57:Y57" si="10">H17+H27+H30+H38+H45+H48+H52+H55+H34+H25</f>
        <v>1620868.99</v>
      </c>
      <c r="I57" s="27">
        <f t="shared" si="10"/>
        <v>0</v>
      </c>
      <c r="J57" s="27">
        <f t="shared" si="10"/>
        <v>0</v>
      </c>
      <c r="K57" s="27">
        <f t="shared" si="10"/>
        <v>0</v>
      </c>
      <c r="L57" s="27">
        <f t="shared" si="10"/>
        <v>0</v>
      </c>
      <c r="M57" s="27">
        <f t="shared" si="10"/>
        <v>0</v>
      </c>
      <c r="N57" s="27">
        <f t="shared" si="10"/>
        <v>0</v>
      </c>
      <c r="O57" s="27">
        <f t="shared" si="10"/>
        <v>0</v>
      </c>
      <c r="P57" s="27">
        <f t="shared" si="10"/>
        <v>0</v>
      </c>
      <c r="Q57" s="27">
        <f t="shared" si="10"/>
        <v>0</v>
      </c>
      <c r="R57" s="27">
        <f t="shared" si="10"/>
        <v>0</v>
      </c>
      <c r="S57" s="27">
        <f t="shared" si="10"/>
        <v>0</v>
      </c>
      <c r="T57" s="27">
        <f t="shared" si="10"/>
        <v>0</v>
      </c>
      <c r="U57" s="27">
        <f t="shared" si="10"/>
        <v>0</v>
      </c>
      <c r="V57" s="27">
        <f t="shared" si="10"/>
        <v>0</v>
      </c>
      <c r="W57" s="27">
        <f t="shared" si="10"/>
        <v>0</v>
      </c>
      <c r="X57" s="27">
        <f t="shared" si="10"/>
        <v>0</v>
      </c>
      <c r="Y57" s="27">
        <f t="shared" si="10"/>
        <v>876902.35</v>
      </c>
      <c r="Z57" s="7">
        <v>138631036.41</v>
      </c>
      <c r="AA57" s="7">
        <v>2321759.7999999998</v>
      </c>
      <c r="AB57" s="7">
        <v>136016081.78999999</v>
      </c>
      <c r="AC57" s="8">
        <v>0.50891203816047514</v>
      </c>
      <c r="AD57" s="7">
        <v>130795369.45999999</v>
      </c>
      <c r="AE57" s="8">
        <v>0.51868904381554271</v>
      </c>
      <c r="AF57" s="7">
        <v>0</v>
      </c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</row>
    <row r="58" spans="1:54" x14ac:dyDescent="0.25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 t="s">
        <v>2</v>
      </c>
      <c r="S58" s="25"/>
      <c r="T58" s="25"/>
      <c r="U58" s="25"/>
      <c r="V58" s="25"/>
      <c r="W58" s="25"/>
      <c r="X58" s="25" t="s">
        <v>2</v>
      </c>
      <c r="Y58" s="25"/>
      <c r="Z58" s="2" t="s">
        <v>2</v>
      </c>
      <c r="AA58" s="2"/>
      <c r="AB58" s="2"/>
      <c r="AC58" s="2"/>
      <c r="AD58" s="2"/>
      <c r="AE58" s="2"/>
      <c r="AF58" s="2"/>
    </row>
    <row r="59" spans="1:54" x14ac:dyDescent="0.25">
      <c r="B59" s="51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9"/>
      <c r="Z59" s="9"/>
      <c r="AA59" s="9"/>
      <c r="AB59" s="9"/>
      <c r="AC59" s="9"/>
      <c r="AD59" s="9"/>
      <c r="AE59" s="9"/>
      <c r="AF59" s="9"/>
    </row>
  </sheetData>
  <mergeCells count="44">
    <mergeCell ref="B57:F57"/>
    <mergeCell ref="B59:X59"/>
    <mergeCell ref="E15:E16"/>
    <mergeCell ref="B15:B16"/>
    <mergeCell ref="S15:S16"/>
    <mergeCell ref="Q15:Q16"/>
    <mergeCell ref="C15:C16"/>
    <mergeCell ref="D15:D16"/>
    <mergeCell ref="A15:A16"/>
    <mergeCell ref="U15:U16"/>
    <mergeCell ref="T15:T16"/>
    <mergeCell ref="N15:N16"/>
    <mergeCell ref="J15:J16"/>
    <mergeCell ref="I15:I16"/>
    <mergeCell ref="H15:H16"/>
    <mergeCell ref="K15:K16"/>
    <mergeCell ref="B14:AF14"/>
    <mergeCell ref="AF15:AF16"/>
    <mergeCell ref="AB15:AB16"/>
    <mergeCell ref="AE15:AE16"/>
    <mergeCell ref="P15:P16"/>
    <mergeCell ref="O15:O16"/>
    <mergeCell ref="F15:F16"/>
    <mergeCell ref="AD15:AD16"/>
    <mergeCell ref="AA15:AA16"/>
    <mergeCell ref="G15:G16"/>
    <mergeCell ref="AC15:AC16"/>
    <mergeCell ref="W15:W16"/>
    <mergeCell ref="L15:L16"/>
    <mergeCell ref="M15:M16"/>
    <mergeCell ref="Y15:Y16"/>
    <mergeCell ref="V15:V16"/>
    <mergeCell ref="B13:AD13"/>
    <mergeCell ref="A10:AJ10"/>
    <mergeCell ref="A11:AJ11"/>
    <mergeCell ref="B1:AE1"/>
    <mergeCell ref="B2:AE2"/>
    <mergeCell ref="B3:AE3"/>
    <mergeCell ref="B6:AE6"/>
    <mergeCell ref="B7:AE7"/>
    <mergeCell ref="B8:AE8"/>
    <mergeCell ref="A12:AE12"/>
    <mergeCell ref="B5:Y5"/>
    <mergeCell ref="B4:Y4"/>
  </mergeCells>
  <phoneticPr fontId="0" type="noConversion"/>
  <pageMargins left="0.59027779999999996" right="0.59027779999999996" top="0.59027779999999996" bottom="0.59027779999999996" header="0.39374999999999999" footer="0.39374999999999999"/>
  <pageSetup paperSize="9" scale="9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2455748_39B0KF5EB&lt;/Code&gt;&#10;  &lt;ObjectCode&gt;SQUERY_ANAL_ISP_BUDG&lt;/ObjectCode&gt;&#10;  &lt;DocName&gt;Аналитический отчет по исполнению бюджета с произвольной группировкой&lt;/DocName&gt;&#10;  &lt;VariantName&gt;исполнение бюджета (расходы)Лена 2012&lt;/VariantName&gt;&#10;  &lt;VariantLink&gt;54841380&lt;/VariantLink&gt;&#10;  &lt;ReportLink&gt;198541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E408E50-8302-4F13-A481-14B549CB74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округ</vt:lpstr>
      <vt:lpstr>округ!Заголовки_для_печати</vt:lpstr>
      <vt:lpstr>округ!Область_печати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LENARUS\User</dc:creator>
  <cp:lastModifiedBy>Лидия</cp:lastModifiedBy>
  <cp:lastPrinted>2024-10-25T07:39:28Z</cp:lastPrinted>
  <dcterms:created xsi:type="dcterms:W3CDTF">2017-09-26T12:06:07Z</dcterms:created>
  <dcterms:modified xsi:type="dcterms:W3CDTF">2024-10-25T07:39:48Z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Аналитический отчет по исполнению бюджета с произвольной группировкой</vt:lpwstr>
  </property>
</Properties>
</file>