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3'!$B$1:$AI$87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<sst xmlns="http://schemas.openxmlformats.org/spreadsheetml/2006/main" count="432" uniqueCount="155">
  <si>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</si>
  <si>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</si>
  <si>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</si>
  <si>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</si>
  <si>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</si>
  <si>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</si>
  <si>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</si>
  <si>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</si>
  <si>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</si>
  <si>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</si>
  <si>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</si>
  <si>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</si>
  <si>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</si>
  <si>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</si>
  <si>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</si>
  <si>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</si>
  <si>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</si>
  <si>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</si>
  <si>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</si>
  <si>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</si>
  <si>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</si>
  <si>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</si>
  <si>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</si>
  <si>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</si>
  <si>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</si>
  <si>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</si>
  <si>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</si>
  <si>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</si>
  <si>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</si>
  <si>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</si>
  <si>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</si>
  <si>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</si>
  <si>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</si>
  <si>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</si>
  <si>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</si>
  <si>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</si>
  <si>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</si>
  <si>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</si>
  <si>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</si>
  <si>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</si>
  <si>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</si>
  <si>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</si>
  <si>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</si>
  <si>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</si>
  <si>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</si>
  <si>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</si>
  <si>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</si>
  <si>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</si>
  <si>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</si>
  <si>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</si>
  <si>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</si>
  <si>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</si>
  <si>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</si>
  <si>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</si>
  <si>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</si>
  <si>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</si>
  <si>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</si>
  <si>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</si>
  <si>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</si>
  <si>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</si>
  <si>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</si>
  <si>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</si>
  <si>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</si>
  <si>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</si>
  <si>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</si>
  <si>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</si>
  <si>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</si>
  <si>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</si>
  <si>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</si>
  <si>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</si>
  <si>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</si>
  <si>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</si>
  <si>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</si>
  <si>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</si>
  <si>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</si>
  <si>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</si>
  <si>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</si>
  <si>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</si>
  <si>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</si>
  <si>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</si>
  <si>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</si>
  <si>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</si>
  <si>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</si>
  <si>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</si>
  <si>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</si>
  <si>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</si>
  <si>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</si>
  <si>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</si>
  <si>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</si>
  <si>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</si>
  <si>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</si>
  <si>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</si>
  <si>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</si>
  <si>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</si>
  <si>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</si>
  <si>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</si>
  <si>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</si>
  <si>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</si>
  <si>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</si>
  <si>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</si>
  <si>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</si>
  <si>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</si>
  <si>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</si>
  <si>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</si>
  <si>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</si>
  <si>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</si>
  <si>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</si>
  <si>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</si>
  <si>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</si>
  <si>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</si>
  <si>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</si>
  <si>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</si>
  <si>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</si>
  <si>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</si>
  <si>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</si>
  <si>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</si>
  <si>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</si>
  <si>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</si>
  <si>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</si>
  <si>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</si>
  <si>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</si>
  <si>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</si>
  <si>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</si>
  <si>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</si>
  <si>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</si>
  <si>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</si>
  <si>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</si>
  <si>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развития малого и среднего предпринимательства"</t>
    </r>
  </si>
  <si>
    <t xml:space="preserve"> Административное мероприятие задачи 2 подпрограммы 1"Популяризация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</si>
  <si>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>мероприятие задачи 1 подпрограммы 4 "средства субсидии на капитальный ремонт и ремонт дворовых территорий мноквартирных домов, проездов к дворовым территориям многоквартирных домов населенных пуктов</t>
  </si>
  <si>
    <t xml:space="preserve">  </t>
  </si>
  <si>
    <t>Показатель 1 задачи 1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</si>
  <si>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Показатель 2 задачи 1 подпрограммы 5 "Разработка рабочей документации по объекту: благоустройство городского парка в п. Максатиха"</t>
  </si>
  <si>
    <t>Финансирование из бюджета поселка</t>
  </si>
  <si>
    <t>Финансирование из бюджета области</t>
  </si>
  <si>
    <t xml:space="preserve">Финансирование из бюджета района </t>
  </si>
  <si>
    <t>Мероприятие 2 задачи 1 подпрограммы 5 "Обеспечение софинансирования работ из бюджета в рамках "проекта поддержки местных инициатив за счет средств населения и юридических лиц"</t>
  </si>
  <si>
    <t>Показатель 1  Установка системы охранного видеонаблюдения</t>
  </si>
  <si>
    <t>Показатель 2  Устройство наружного освещения</t>
  </si>
  <si>
    <t>Показатель 3  Разработка проектной документации и составление смет</t>
  </si>
  <si>
    <t>Показатели  мероприятий,  в том числе:</t>
  </si>
  <si>
    <t>х</t>
  </si>
  <si>
    <t>Финансирование из федерального бюджета</t>
  </si>
  <si>
    <t>Финансирование из областного бюджета</t>
  </si>
  <si>
    <t>Мероприятие 1 задачи 1 подпрограммы 2 "Проведение работ по капитальному ремонту гидротехического сооружения"</t>
  </si>
  <si>
    <t xml:space="preserve">Мероприятие 3 задачи 1"Субсидии на осуществление капитального ремонта гидротехнических сооружений находящихся в муниципальной собственности за счет средств мрегионального бюджета </t>
  </si>
  <si>
    <t>Мероприятие 2 задачи 1 Реализация мероприятий Федеральной целевой программы "Развитие водохозяйственного комплекса Российской Федерации в 2012-2020 годах"</t>
  </si>
  <si>
    <t>Мероприятие задачи 1 подпрограммы 5 "Расходы на реализацию программ по поддержке местных инициатив""</t>
  </si>
  <si>
    <t>Мероприятие 3 Установка ограждения  парка п. Максатиха</t>
  </si>
  <si>
    <t>мероприятие 4 Субсидии  на реализацию программ по поддержке местных инициатив в Тверской области</t>
  </si>
  <si>
    <t xml:space="preserve">Финансирование из федерального бюджета </t>
  </si>
  <si>
    <t xml:space="preserve">к муниципальной программе "Экономическое развитие Максатихинского района на 2014-2018 годы"
</t>
  </si>
  <si>
    <t>Мероприятие 1  "Проведение ремонта здания многофункционального центра" (местный бюджет)</t>
  </si>
  <si>
    <t>Мероприятие 2 "Субсидия на проведение капитального ремонта помещений, планируемых для использования в целях размещения МФЦ" (областной бюджет)</t>
  </si>
  <si>
    <t>Мероприятие 1 "Проведение ремонта здания многофункционального центра"(район)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</si>
</sst>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6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/>
    </xf>
    <xf numFmtId="0" fontId="1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18" fillId="25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26" borderId="11" xfId="0" applyNumberFormat="1" applyFont="1" applyFill="1" applyBorder="1" applyAlignment="1">
      <alignment/>
    </xf>
    <xf numFmtId="0" fontId="6" fillId="15" borderId="11" xfId="0" applyFont="1" applyFill="1" applyBorder="1" applyAlignment="1">
      <alignment/>
    </xf>
    <xf numFmtId="0" fontId="6" fillId="15" borderId="12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10" fillId="15" borderId="11" xfId="0" applyFont="1" applyFill="1" applyBorder="1" applyAlignment="1">
      <alignment/>
    </xf>
    <xf numFmtId="0" fontId="10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horizontal="center" vertical="top" wrapText="1"/>
    </xf>
    <xf numFmtId="0" fontId="2" fillId="15" borderId="11" xfId="0" applyFont="1" applyFill="1" applyBorder="1" applyAlignment="1">
      <alignment/>
    </xf>
    <xf numFmtId="0" fontId="3" fillId="15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/>
    </xf>
    <xf numFmtId="0" fontId="6" fillId="11" borderId="12" xfId="0" applyFont="1" applyFill="1" applyBorder="1" applyAlignment="1">
      <alignment/>
    </xf>
    <xf numFmtId="0" fontId="10" fillId="11" borderId="11" xfId="0" applyFont="1" applyFill="1" applyBorder="1" applyAlignment="1">
      <alignment/>
    </xf>
    <xf numFmtId="0" fontId="10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/>
    </xf>
    <xf numFmtId="0" fontId="3" fillId="11" borderId="11" xfId="0" applyFont="1" applyFill="1" applyBorder="1" applyAlignment="1">
      <alignment horizontal="center" vertical="center" wrapText="1"/>
    </xf>
    <xf numFmtId="2" fontId="2" fillId="15" borderId="11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10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horizontal="center" vertical="top" wrapText="1"/>
    </xf>
    <xf numFmtId="2" fontId="2" fillId="19" borderId="11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3" fillId="19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2" fillId="22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right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right" vertical="center" wrapText="1"/>
    </xf>
    <xf numFmtId="2" fontId="2" fillId="26" borderId="11" xfId="0" applyNumberFormat="1" applyFont="1" applyFill="1" applyBorder="1" applyAlignment="1">
      <alignment horizontal="right" vertical="center" wrapText="1"/>
    </xf>
    <xf numFmtId="2" fontId="22" fillId="26" borderId="11" xfId="0" applyNumberFormat="1" applyFont="1" applyFill="1" applyBorder="1" applyAlignment="1">
      <alignment horizontal="right" vertical="center" wrapText="1"/>
    </xf>
    <xf numFmtId="2" fontId="2" fillId="11" borderId="11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right"/>
    </xf>
    <xf numFmtId="2" fontId="2" fillId="25" borderId="11" xfId="0" applyNumberFormat="1" applyFont="1" applyFill="1" applyBorder="1" applyAlignment="1">
      <alignment horizontal="right" vertical="top" wrapText="1"/>
    </xf>
    <xf numFmtId="0" fontId="6" fillId="19" borderId="13" xfId="0" applyFont="1" applyFill="1" applyBorder="1" applyAlignment="1">
      <alignment/>
    </xf>
    <xf numFmtId="0" fontId="10" fillId="19" borderId="13" xfId="0" applyFont="1" applyFill="1" applyBorder="1" applyAlignment="1">
      <alignment/>
    </xf>
    <xf numFmtId="0" fontId="10" fillId="19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vertical="top" wrapText="1"/>
    </xf>
    <xf numFmtId="0" fontId="2" fillId="19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0" fillId="26" borderId="11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46" fillId="26" borderId="11" xfId="0" applyFont="1" applyFill="1" applyBorder="1" applyAlignment="1">
      <alignment/>
    </xf>
    <xf numFmtId="0" fontId="46" fillId="26" borderId="11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vertical="top" wrapText="1"/>
    </xf>
    <xf numFmtId="0" fontId="47" fillId="26" borderId="11" xfId="0" applyFont="1" applyFill="1" applyBorder="1" applyAlignment="1">
      <alignment horizontal="center" vertical="top" wrapText="1"/>
    </xf>
    <xf numFmtId="0" fontId="47" fillId="26" borderId="11" xfId="0" applyFont="1" applyFill="1" applyBorder="1" applyAlignment="1">
      <alignment horizontal="right" vertical="top" wrapText="1"/>
    </xf>
    <xf numFmtId="0" fontId="47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justify" vertical="top" wrapText="1"/>
    </xf>
    <xf numFmtId="0" fontId="3" fillId="26" borderId="11" xfId="0" applyFont="1" applyFill="1" applyBorder="1" applyAlignment="1">
      <alignment horizontal="right" vertical="center" wrapText="1"/>
    </xf>
    <xf numFmtId="0" fontId="1" fillId="25" borderId="11" xfId="0" applyFont="1" applyFill="1" applyBorder="1" applyAlignment="1">
      <alignment horizontal="center" vertical="top" wrapText="1"/>
    </xf>
    <xf numFmtId="0" fontId="15" fillId="25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22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2" t="s">
        <v>72</v>
      </c>
      <c r="AD1" s="212"/>
    </row>
    <row r="2" spans="29:30" ht="162" customHeight="1">
      <c r="AC2" s="218" t="s">
        <v>76</v>
      </c>
      <c r="AD2" s="218"/>
    </row>
    <row r="3" spans="1:30" ht="18.75">
      <c r="A3" s="11"/>
      <c r="B3" s="11"/>
      <c r="C3" s="215" t="s">
        <v>56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</row>
    <row r="4" spans="1:30" ht="18.75">
      <c r="A4" s="11"/>
      <c r="B4" s="11"/>
      <c r="C4" s="215" t="s">
        <v>75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ht="18.75">
      <c r="A5" s="11"/>
      <c r="B5" s="11"/>
      <c r="C5" s="215" t="s">
        <v>71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0" ht="18.75">
      <c r="A6" s="11"/>
      <c r="B6" s="11"/>
      <c r="C6" s="213" t="s">
        <v>55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ht="18.75">
      <c r="A7" s="11"/>
      <c r="B7" s="11"/>
      <c r="C7" s="214" t="s">
        <v>70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</row>
    <row r="8" spans="1:30" ht="18.75">
      <c r="A8" s="11"/>
      <c r="B8" s="11"/>
      <c r="C8" s="215" t="s">
        <v>57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</row>
    <row r="9" spans="1:30" ht="18.75">
      <c r="A9" s="11"/>
      <c r="B9" s="11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1:30" ht="19.5">
      <c r="A10" s="11"/>
      <c r="B10" s="11"/>
      <c r="C10" s="228" t="s">
        <v>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</row>
    <row r="11" spans="1:59" s="1" customFormat="1" ht="15.75" customHeight="1">
      <c r="A11" s="11"/>
      <c r="B11" s="11"/>
      <c r="C11" s="219" t="s">
        <v>58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6" t="s">
        <v>59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 t="s">
        <v>24</v>
      </c>
      <c r="P13" s="217"/>
      <c r="Q13" s="217"/>
      <c r="R13" s="217"/>
      <c r="S13" s="217"/>
      <c r="T13" s="217"/>
      <c r="U13" s="217"/>
      <c r="V13" s="217"/>
      <c r="W13" s="217"/>
      <c r="X13" s="217"/>
      <c r="Y13" s="217" t="s">
        <v>26</v>
      </c>
      <c r="Z13" s="223" t="s">
        <v>0</v>
      </c>
      <c r="AA13" s="222" t="s">
        <v>54</v>
      </c>
      <c r="AB13" s="222"/>
      <c r="AC13" s="222"/>
      <c r="AD13" s="22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7" t="s">
        <v>35</v>
      </c>
      <c r="B14" s="217"/>
      <c r="C14" s="217"/>
      <c r="D14" s="217" t="s">
        <v>36</v>
      </c>
      <c r="E14" s="217"/>
      <c r="F14" s="217" t="s">
        <v>37</v>
      </c>
      <c r="G14" s="217"/>
      <c r="H14" s="217" t="s">
        <v>34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29"/>
      <c r="Z14" s="224"/>
      <c r="AA14" s="222" t="s">
        <v>53</v>
      </c>
      <c r="AB14" s="222" t="s">
        <v>52</v>
      </c>
      <c r="AC14" s="222" t="s">
        <v>51</v>
      </c>
      <c r="AD14" s="222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29"/>
      <c r="Z15" s="224"/>
      <c r="AA15" s="222"/>
      <c r="AB15" s="222"/>
      <c r="AC15" s="222"/>
      <c r="AD15" s="22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29"/>
      <c r="Z16" s="225"/>
      <c r="AA16" s="222"/>
      <c r="AB16" s="222"/>
      <c r="AC16" s="222"/>
      <c r="AD16" s="22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77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78</v>
      </c>
      <c r="Z21" s="50" t="s">
        <v>80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79</v>
      </c>
      <c r="Z22" s="50" t="s">
        <v>80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81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82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83</v>
      </c>
      <c r="Z25" s="50" t="s">
        <v>80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84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85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86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220"/>
      <c r="AD72" s="22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227" t="s">
        <v>44</v>
      </c>
      <c r="AC76" s="227"/>
      <c r="AD76" s="22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26" t="s">
        <v>43</v>
      </c>
      <c r="K77" s="226"/>
      <c r="L77" s="226"/>
      <c r="M77" s="226"/>
      <c r="N77" s="226"/>
      <c r="O77" s="226"/>
      <c r="P77" s="226"/>
      <c r="Q77" s="226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  <mergeCell ref="AC72:AD72"/>
    <mergeCell ref="AA13:AD13"/>
    <mergeCell ref="Z13:Z16"/>
    <mergeCell ref="AB14:AB16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AC1:AD1"/>
    <mergeCell ref="C6:AD6"/>
    <mergeCell ref="C7:AD7"/>
    <mergeCell ref="C9:AD9"/>
    <mergeCell ref="C8:AD8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25"/>
  <sheetViews>
    <sheetView tabSelected="1" view="pageBreakPreview" zoomScaleNormal="70" zoomScaleSheetLayoutView="100" zoomScalePageLayoutView="0" workbookViewId="0" topLeftCell="B52">
      <selection activeCell="AC61" sqref="AC6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212" t="s">
        <v>25</v>
      </c>
      <c r="AF1" s="212"/>
      <c r="AG1" s="212"/>
      <c r="AH1" s="212"/>
      <c r="AI1" s="212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230" t="s">
        <v>151</v>
      </c>
      <c r="AF2" s="230"/>
      <c r="AG2" s="230"/>
      <c r="AH2" s="230"/>
      <c r="AI2" s="230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218"/>
      <c r="AF4" s="218"/>
      <c r="AG4" s="218"/>
      <c r="AH4" s="218"/>
      <c r="AI4" s="218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210" t="s">
        <v>74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211" t="s">
        <v>115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209" t="s">
        <v>64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231" t="s">
        <v>87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211" t="s">
        <v>73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9" t="s">
        <v>41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9" t="s">
        <v>42</v>
      </c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203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217" t="s">
        <v>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38" t="s">
        <v>24</v>
      </c>
      <c r="Q16" s="233"/>
      <c r="R16" s="233"/>
      <c r="S16" s="233"/>
      <c r="T16" s="233"/>
      <c r="U16" s="233"/>
      <c r="V16" s="233"/>
      <c r="W16" s="233"/>
      <c r="X16" s="233"/>
      <c r="Y16" s="233"/>
      <c r="Z16" s="217" t="s">
        <v>26</v>
      </c>
      <c r="AA16" s="217" t="s">
        <v>0</v>
      </c>
      <c r="AB16" s="217" t="s">
        <v>27</v>
      </c>
      <c r="AC16" s="217"/>
      <c r="AD16" s="217"/>
      <c r="AE16" s="217"/>
      <c r="AF16" s="217"/>
      <c r="AG16" s="217"/>
      <c r="AH16" s="222" t="s">
        <v>9</v>
      </c>
      <c r="AI16" s="222"/>
      <c r="AJ16" s="10"/>
    </row>
    <row r="17" spans="1:36" s="39" customFormat="1" ht="15" customHeight="1">
      <c r="A17" s="10"/>
      <c r="B17" s="217" t="s">
        <v>35</v>
      </c>
      <c r="C17" s="217"/>
      <c r="D17" s="217"/>
      <c r="E17" s="217" t="s">
        <v>36</v>
      </c>
      <c r="F17" s="217"/>
      <c r="G17" s="217" t="s">
        <v>37</v>
      </c>
      <c r="H17" s="217"/>
      <c r="I17" s="232" t="s">
        <v>34</v>
      </c>
      <c r="J17" s="233"/>
      <c r="K17" s="233"/>
      <c r="L17" s="233"/>
      <c r="M17" s="233"/>
      <c r="N17" s="233"/>
      <c r="O17" s="234"/>
      <c r="P17" s="239"/>
      <c r="Q17" s="240"/>
      <c r="R17" s="240"/>
      <c r="S17" s="240"/>
      <c r="T17" s="240"/>
      <c r="U17" s="240"/>
      <c r="V17" s="240"/>
      <c r="W17" s="240"/>
      <c r="X17" s="240"/>
      <c r="Y17" s="240"/>
      <c r="Z17" s="217"/>
      <c r="AA17" s="217"/>
      <c r="AB17" s="217"/>
      <c r="AC17" s="217"/>
      <c r="AD17" s="217"/>
      <c r="AE17" s="217"/>
      <c r="AF17" s="217"/>
      <c r="AG17" s="217"/>
      <c r="AH17" s="222"/>
      <c r="AI17" s="222"/>
      <c r="AJ17" s="10"/>
    </row>
    <row r="18" spans="1:36" s="39" customFormat="1" ht="96">
      <c r="A18" s="10"/>
      <c r="B18" s="217"/>
      <c r="C18" s="217"/>
      <c r="D18" s="217"/>
      <c r="E18" s="217"/>
      <c r="F18" s="217"/>
      <c r="G18" s="217"/>
      <c r="H18" s="217"/>
      <c r="I18" s="235"/>
      <c r="J18" s="236"/>
      <c r="K18" s="236"/>
      <c r="L18" s="236"/>
      <c r="M18" s="236"/>
      <c r="N18" s="236"/>
      <c r="O18" s="237"/>
      <c r="P18" s="241"/>
      <c r="Q18" s="236"/>
      <c r="R18" s="236"/>
      <c r="S18" s="236"/>
      <c r="T18" s="236"/>
      <c r="U18" s="236"/>
      <c r="V18" s="236"/>
      <c r="W18" s="236"/>
      <c r="X18" s="236"/>
      <c r="Y18" s="236"/>
      <c r="Z18" s="217"/>
      <c r="AA18" s="217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169"/>
      <c r="C20" s="169"/>
      <c r="D20" s="169"/>
      <c r="E20" s="170"/>
      <c r="F20" s="170"/>
      <c r="G20" s="170"/>
      <c r="H20" s="170"/>
      <c r="I20" s="170">
        <v>0</v>
      </c>
      <c r="J20" s="169">
        <v>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71" t="s">
        <v>11</v>
      </c>
      <c r="AA20" s="95" t="s">
        <v>3</v>
      </c>
      <c r="AB20" s="201">
        <f>AB28+AB37+AB53+AB62+AB70</f>
        <v>11303.487</v>
      </c>
      <c r="AC20" s="172">
        <f>(AC28+AC37+AC53+AC62+AC70)</f>
        <v>5896.611</v>
      </c>
      <c r="AD20" s="172">
        <f>(AD28+AD37+AD53+AD62+AD70)</f>
        <v>0</v>
      </c>
      <c r="AE20" s="172">
        <f>(AE28+AE37+AE53+AE62++AE70)</f>
        <v>0</v>
      </c>
      <c r="AF20" s="172">
        <f>(AF28+AF37+AF53+AF62+AF70)</f>
        <v>0</v>
      </c>
      <c r="AG20" s="172"/>
      <c r="AH20" s="200">
        <f>(AB20+AC20+AD20+AE20+AF20)</f>
        <v>17200.097999999998</v>
      </c>
      <c r="AI20" s="99">
        <v>2018</v>
      </c>
      <c r="AJ20" s="10"/>
    </row>
    <row r="21" spans="1:36" s="39" customFormat="1" ht="14.25" customHeight="1">
      <c r="A21" s="10"/>
      <c r="B21" s="173"/>
      <c r="C21" s="173"/>
      <c r="D21" s="173"/>
      <c r="E21" s="174"/>
      <c r="F21" s="174"/>
      <c r="G21" s="174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14" t="s">
        <v>133</v>
      </c>
      <c r="AA21" s="107" t="s">
        <v>109</v>
      </c>
      <c r="AB21" s="176">
        <f>AB64+AB72</f>
        <v>1946.3600000000001</v>
      </c>
      <c r="AC21" s="175"/>
      <c r="AD21" s="175"/>
      <c r="AE21" s="175"/>
      <c r="AF21" s="175"/>
      <c r="AG21" s="175"/>
      <c r="AH21" s="98"/>
      <c r="AI21" s="110"/>
      <c r="AJ21" s="10"/>
    </row>
    <row r="22" spans="1:36" s="39" customFormat="1" ht="14.25" customHeight="1">
      <c r="A22" s="10"/>
      <c r="B22" s="173"/>
      <c r="C22" s="173"/>
      <c r="D22" s="173"/>
      <c r="E22" s="174"/>
      <c r="F22" s="174"/>
      <c r="G22" s="174"/>
      <c r="H22" s="174"/>
      <c r="I22" s="174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14" t="s">
        <v>134</v>
      </c>
      <c r="AA22" s="107" t="s">
        <v>109</v>
      </c>
      <c r="AB22" s="176">
        <f>AB41+AB65+AB73</f>
        <v>5007.226999999999</v>
      </c>
      <c r="AC22" s="175">
        <f>(AC55)</f>
        <v>4491.811</v>
      </c>
      <c r="AD22" s="175"/>
      <c r="AE22" s="175"/>
      <c r="AF22" s="175"/>
      <c r="AG22" s="175"/>
      <c r="AH22" s="98"/>
      <c r="AI22" s="110"/>
      <c r="AJ22" s="10"/>
    </row>
    <row r="23" spans="1:36" s="39" customFormat="1" ht="14.25" customHeight="1">
      <c r="A23" s="10"/>
      <c r="B23" s="173"/>
      <c r="C23" s="173"/>
      <c r="D23" s="173"/>
      <c r="E23" s="174"/>
      <c r="F23" s="174"/>
      <c r="G23" s="174"/>
      <c r="H23" s="174"/>
      <c r="I23" s="174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14" t="s">
        <v>150</v>
      </c>
      <c r="AA23" s="107" t="s">
        <v>109</v>
      </c>
      <c r="AB23" s="176">
        <f>AB40</f>
        <v>3932.7</v>
      </c>
      <c r="AC23" s="175"/>
      <c r="AD23" s="175"/>
      <c r="AE23" s="175"/>
      <c r="AF23" s="175"/>
      <c r="AG23" s="175"/>
      <c r="AH23" s="98"/>
      <c r="AI23" s="110"/>
      <c r="AJ23" s="10"/>
    </row>
    <row r="24" spans="1:36" s="39" customFormat="1" ht="14.25" customHeight="1">
      <c r="A24" s="10"/>
      <c r="B24" s="173"/>
      <c r="C24" s="173"/>
      <c r="D24" s="173"/>
      <c r="E24" s="174"/>
      <c r="F24" s="174"/>
      <c r="G24" s="174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14" t="s">
        <v>135</v>
      </c>
      <c r="AA24" s="107" t="s">
        <v>109</v>
      </c>
      <c r="AB24" s="177">
        <f>(AB31+AB34+AB39)</f>
        <v>417.2</v>
      </c>
      <c r="AC24" s="175">
        <f>(AC54)</f>
        <v>1329.8</v>
      </c>
      <c r="AD24" s="175"/>
      <c r="AE24" s="175"/>
      <c r="AF24" s="175"/>
      <c r="AG24" s="175"/>
      <c r="AH24" s="98"/>
      <c r="AI24" s="110"/>
      <c r="AJ24" s="10"/>
    </row>
    <row r="25" spans="1:36" s="39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88</v>
      </c>
      <c r="AA25" s="50" t="s">
        <v>112</v>
      </c>
      <c r="AB25" s="70">
        <v>4548.9</v>
      </c>
      <c r="AC25" s="70">
        <v>575</v>
      </c>
      <c r="AD25" s="70">
        <v>575</v>
      </c>
      <c r="AE25" s="70">
        <v>575</v>
      </c>
      <c r="AF25" s="70">
        <v>375</v>
      </c>
      <c r="AG25" s="70"/>
      <c r="AH25" s="98">
        <v>6648.9</v>
      </c>
      <c r="AI25" s="58">
        <v>2018</v>
      </c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89</v>
      </c>
      <c r="AA26" s="50" t="s">
        <v>112</v>
      </c>
      <c r="AB26" s="70">
        <v>4548.9</v>
      </c>
      <c r="AC26" s="70">
        <v>575</v>
      </c>
      <c r="AD26" s="70">
        <v>575</v>
      </c>
      <c r="AE26" s="70">
        <v>575</v>
      </c>
      <c r="AF26" s="70">
        <v>375</v>
      </c>
      <c r="AG26" s="70"/>
      <c r="AH26" s="98">
        <v>6648.9</v>
      </c>
      <c r="AI26" s="58">
        <v>2018</v>
      </c>
      <c r="AJ26" s="10"/>
    </row>
    <row r="27" spans="1:36" s="39" customFormat="1" ht="24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90</v>
      </c>
      <c r="AA27" s="50" t="s">
        <v>80</v>
      </c>
      <c r="AB27" s="71">
        <v>30</v>
      </c>
      <c r="AC27" s="69">
        <v>35</v>
      </c>
      <c r="AD27" s="69">
        <v>40</v>
      </c>
      <c r="AE27" s="69">
        <v>45</v>
      </c>
      <c r="AF27" s="69">
        <v>50</v>
      </c>
      <c r="AG27" s="69"/>
      <c r="AH27" s="97">
        <v>50</v>
      </c>
      <c r="AI27" s="58">
        <v>2018</v>
      </c>
      <c r="AJ27" s="10"/>
    </row>
    <row r="28" spans="1:36" s="100" customFormat="1" ht="15">
      <c r="A28" s="89"/>
      <c r="B28" s="90">
        <v>5</v>
      </c>
      <c r="C28" s="90">
        <v>0</v>
      </c>
      <c r="D28" s="90">
        <v>3</v>
      </c>
      <c r="E28" s="91">
        <v>0</v>
      </c>
      <c r="F28" s="91">
        <v>4</v>
      </c>
      <c r="G28" s="91">
        <v>1</v>
      </c>
      <c r="H28" s="91">
        <v>2</v>
      </c>
      <c r="I28" s="91">
        <v>0</v>
      </c>
      <c r="J28" s="90">
        <v>3</v>
      </c>
      <c r="K28" s="90">
        <v>1</v>
      </c>
      <c r="L28" s="90">
        <v>0</v>
      </c>
      <c r="M28" s="90">
        <v>0</v>
      </c>
      <c r="N28" s="90">
        <v>0</v>
      </c>
      <c r="O28" s="90">
        <v>0</v>
      </c>
      <c r="P28" s="92"/>
      <c r="Q28" s="92"/>
      <c r="R28" s="93"/>
      <c r="S28" s="93"/>
      <c r="T28" s="93"/>
      <c r="U28" s="93"/>
      <c r="V28" s="93"/>
      <c r="W28" s="93"/>
      <c r="X28" s="93"/>
      <c r="Y28" s="93"/>
      <c r="Z28" s="94" t="s">
        <v>127</v>
      </c>
      <c r="AA28" s="95" t="s">
        <v>112</v>
      </c>
      <c r="AB28" s="96">
        <f>AB29+AB33</f>
        <v>75</v>
      </c>
      <c r="AC28" s="97">
        <f>(AC29+AC33)</f>
        <v>75</v>
      </c>
      <c r="AD28" s="97">
        <v>0</v>
      </c>
      <c r="AE28" s="97">
        <v>0</v>
      </c>
      <c r="AF28" s="97">
        <v>0</v>
      </c>
      <c r="AG28" s="97"/>
      <c r="AH28" s="98">
        <f>SUM(AB28:AG28)</f>
        <v>150</v>
      </c>
      <c r="AI28" s="99">
        <v>2018</v>
      </c>
      <c r="AJ28" s="89"/>
    </row>
    <row r="29" spans="1:36" s="111" customFormat="1" ht="24">
      <c r="A29" s="101"/>
      <c r="B29" s="102">
        <v>5</v>
      </c>
      <c r="C29" s="102">
        <v>0</v>
      </c>
      <c r="D29" s="102">
        <v>3</v>
      </c>
      <c r="E29" s="103">
        <v>0</v>
      </c>
      <c r="F29" s="103">
        <v>4</v>
      </c>
      <c r="G29" s="103">
        <v>1</v>
      </c>
      <c r="H29" s="103">
        <v>2</v>
      </c>
      <c r="I29" s="103">
        <v>0</v>
      </c>
      <c r="J29" s="102">
        <v>3</v>
      </c>
      <c r="K29" s="102">
        <v>1</v>
      </c>
      <c r="L29" s="102">
        <v>1</v>
      </c>
      <c r="M29" s="102">
        <v>1</v>
      </c>
      <c r="N29" s="102">
        <v>0</v>
      </c>
      <c r="O29" s="102">
        <v>0</v>
      </c>
      <c r="P29" s="104"/>
      <c r="Q29" s="104"/>
      <c r="R29" s="105"/>
      <c r="S29" s="105"/>
      <c r="T29" s="105"/>
      <c r="U29" s="105"/>
      <c r="V29" s="105"/>
      <c r="W29" s="105"/>
      <c r="X29" s="105"/>
      <c r="Y29" s="105"/>
      <c r="Z29" s="106" t="s">
        <v>91</v>
      </c>
      <c r="AA29" s="107" t="s">
        <v>112</v>
      </c>
      <c r="AB29" s="108">
        <f>AB31</f>
        <v>38</v>
      </c>
      <c r="AC29" s="108">
        <f>AC31</f>
        <v>35</v>
      </c>
      <c r="AD29" s="108">
        <f>AD31</f>
        <v>0</v>
      </c>
      <c r="AE29" s="108">
        <f>AE31</f>
        <v>0</v>
      </c>
      <c r="AF29" s="108">
        <f>AF31</f>
        <v>0</v>
      </c>
      <c r="AG29" s="109"/>
      <c r="AH29" s="98">
        <v>0</v>
      </c>
      <c r="AI29" s="110">
        <v>2018</v>
      </c>
      <c r="AJ29" s="101"/>
    </row>
    <row r="30" spans="1:36" s="39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49"/>
      <c r="K30" s="49"/>
      <c r="L30" s="49"/>
      <c r="M30" s="49"/>
      <c r="N30" s="49"/>
      <c r="O30" s="49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92</v>
      </c>
      <c r="AA30" s="50" t="s">
        <v>111</v>
      </c>
      <c r="AB30" s="51">
        <v>1</v>
      </c>
      <c r="AC30" s="61">
        <v>3</v>
      </c>
      <c r="AD30" s="61">
        <v>5</v>
      </c>
      <c r="AE30" s="61">
        <v>7</v>
      </c>
      <c r="AF30" s="61">
        <v>9</v>
      </c>
      <c r="AG30" s="61"/>
      <c r="AH30" s="118">
        <v>9</v>
      </c>
      <c r="AI30" s="58">
        <v>2018</v>
      </c>
      <c r="AJ30" s="10"/>
    </row>
    <row r="31" spans="1:36" s="39" customFormat="1" ht="24">
      <c r="A31" s="10"/>
      <c r="B31" s="112">
        <v>5</v>
      </c>
      <c r="C31" s="112">
        <v>0</v>
      </c>
      <c r="D31" s="112">
        <v>3</v>
      </c>
      <c r="E31" s="113">
        <v>0</v>
      </c>
      <c r="F31" s="113">
        <v>4</v>
      </c>
      <c r="G31" s="113">
        <v>1</v>
      </c>
      <c r="H31" s="113">
        <v>2</v>
      </c>
      <c r="I31" s="113">
        <v>0</v>
      </c>
      <c r="J31" s="112">
        <v>3</v>
      </c>
      <c r="K31" s="112">
        <v>1</v>
      </c>
      <c r="L31" s="112">
        <v>1</v>
      </c>
      <c r="M31" s="112">
        <v>1</v>
      </c>
      <c r="N31" s="112">
        <v>0</v>
      </c>
      <c r="O31" s="49">
        <v>1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124" t="s">
        <v>122</v>
      </c>
      <c r="AA31" s="50" t="s">
        <v>112</v>
      </c>
      <c r="AB31" s="51">
        <v>38</v>
      </c>
      <c r="AC31" s="61">
        <v>35</v>
      </c>
      <c r="AD31" s="61">
        <v>0</v>
      </c>
      <c r="AE31" s="61">
        <v>0</v>
      </c>
      <c r="AF31" s="61">
        <v>0</v>
      </c>
      <c r="AG31" s="61"/>
      <c r="AH31" s="118">
        <v>38</v>
      </c>
      <c r="AI31" s="58">
        <v>2018</v>
      </c>
      <c r="AJ31" s="10"/>
    </row>
    <row r="32" spans="1:36" s="39" customFormat="1" ht="48">
      <c r="A32" s="10"/>
      <c r="B32" s="112">
        <v>5</v>
      </c>
      <c r="C32" s="112">
        <v>0</v>
      </c>
      <c r="D32" s="112">
        <v>3</v>
      </c>
      <c r="E32" s="113">
        <v>0</v>
      </c>
      <c r="F32" s="113">
        <v>4</v>
      </c>
      <c r="G32" s="113">
        <v>1</v>
      </c>
      <c r="H32" s="113">
        <v>2</v>
      </c>
      <c r="I32" s="113">
        <v>0</v>
      </c>
      <c r="J32" s="112">
        <v>3</v>
      </c>
      <c r="K32" s="112">
        <v>1</v>
      </c>
      <c r="L32" s="112">
        <v>1</v>
      </c>
      <c r="M32" s="112">
        <v>1</v>
      </c>
      <c r="N32" s="112">
        <v>0</v>
      </c>
      <c r="O32" s="49">
        <v>2</v>
      </c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93</v>
      </c>
      <c r="AA32" s="50" t="s">
        <v>110</v>
      </c>
      <c r="AB32" s="71" t="s">
        <v>113</v>
      </c>
      <c r="AC32" s="71" t="s">
        <v>113</v>
      </c>
      <c r="AD32" s="71" t="s">
        <v>113</v>
      </c>
      <c r="AE32" s="71" t="s">
        <v>113</v>
      </c>
      <c r="AF32" s="71" t="s">
        <v>113</v>
      </c>
      <c r="AG32" s="61"/>
      <c r="AH32" s="96" t="s">
        <v>113</v>
      </c>
      <c r="AI32" s="58">
        <v>2018</v>
      </c>
      <c r="AJ32" s="10"/>
    </row>
    <row r="33" spans="1:36" s="39" customFormat="1" ht="15">
      <c r="A33" s="10"/>
      <c r="B33" s="102">
        <v>5</v>
      </c>
      <c r="C33" s="102">
        <v>0</v>
      </c>
      <c r="D33" s="102">
        <v>3</v>
      </c>
      <c r="E33" s="103">
        <v>0</v>
      </c>
      <c r="F33" s="103">
        <v>4</v>
      </c>
      <c r="G33" s="103">
        <v>1</v>
      </c>
      <c r="H33" s="103">
        <v>2</v>
      </c>
      <c r="I33" s="103">
        <v>0</v>
      </c>
      <c r="J33" s="102">
        <v>3</v>
      </c>
      <c r="K33" s="102">
        <v>1</v>
      </c>
      <c r="L33" s="102">
        <v>1</v>
      </c>
      <c r="M33" s="102">
        <v>2</v>
      </c>
      <c r="N33" s="102">
        <v>0</v>
      </c>
      <c r="O33" s="102">
        <v>0</v>
      </c>
      <c r="P33" s="104"/>
      <c r="Q33" s="104"/>
      <c r="R33" s="105"/>
      <c r="S33" s="105"/>
      <c r="T33" s="105"/>
      <c r="U33" s="105"/>
      <c r="V33" s="105"/>
      <c r="W33" s="105"/>
      <c r="X33" s="105"/>
      <c r="Y33" s="105"/>
      <c r="Z33" s="114" t="s">
        <v>94</v>
      </c>
      <c r="AA33" s="107" t="s">
        <v>112</v>
      </c>
      <c r="AB33" s="108">
        <f>AB34</f>
        <v>37</v>
      </c>
      <c r="AC33" s="108">
        <f>AC34</f>
        <v>40</v>
      </c>
      <c r="AD33" s="108">
        <f>AD34</f>
        <v>0</v>
      </c>
      <c r="AE33" s="108">
        <f>AE34</f>
        <v>0</v>
      </c>
      <c r="AF33" s="108">
        <f>AF34</f>
        <v>0</v>
      </c>
      <c r="AG33" s="115"/>
      <c r="AH33" s="98">
        <v>0</v>
      </c>
      <c r="AI33" s="110">
        <v>2018</v>
      </c>
      <c r="AJ33" s="10"/>
    </row>
    <row r="34" spans="1:36" s="133" customFormat="1" ht="24">
      <c r="A34" s="129"/>
      <c r="B34" s="112">
        <v>5</v>
      </c>
      <c r="C34" s="112">
        <v>0</v>
      </c>
      <c r="D34" s="112">
        <v>3</v>
      </c>
      <c r="E34" s="113">
        <v>0</v>
      </c>
      <c r="F34" s="113">
        <v>4</v>
      </c>
      <c r="G34" s="113">
        <v>1</v>
      </c>
      <c r="H34" s="113">
        <v>2</v>
      </c>
      <c r="I34" s="113">
        <v>0</v>
      </c>
      <c r="J34" s="112">
        <v>3</v>
      </c>
      <c r="K34" s="112">
        <v>1</v>
      </c>
      <c r="L34" s="112">
        <v>1</v>
      </c>
      <c r="M34" s="112">
        <v>2</v>
      </c>
      <c r="N34" s="112">
        <v>0</v>
      </c>
      <c r="O34" s="49">
        <v>1</v>
      </c>
      <c r="P34" s="130"/>
      <c r="Q34" s="130"/>
      <c r="R34" s="131"/>
      <c r="S34" s="131"/>
      <c r="T34" s="131"/>
      <c r="U34" s="131"/>
      <c r="V34" s="131"/>
      <c r="W34" s="131"/>
      <c r="X34" s="131"/>
      <c r="Y34" s="131"/>
      <c r="Z34" s="124" t="s">
        <v>123</v>
      </c>
      <c r="AA34" s="125" t="s">
        <v>112</v>
      </c>
      <c r="AB34" s="126">
        <v>37</v>
      </c>
      <c r="AC34" s="132">
        <v>40</v>
      </c>
      <c r="AD34" s="132">
        <v>0</v>
      </c>
      <c r="AE34" s="132">
        <v>0</v>
      </c>
      <c r="AF34" s="132">
        <v>0</v>
      </c>
      <c r="AG34" s="127"/>
      <c r="AH34" s="98">
        <v>37</v>
      </c>
      <c r="AI34" s="128">
        <v>2018</v>
      </c>
      <c r="AJ34" s="129"/>
    </row>
    <row r="35" spans="1:36" s="116" customFormat="1" ht="48">
      <c r="A35" s="101"/>
      <c r="B35" s="112">
        <v>5</v>
      </c>
      <c r="C35" s="112">
        <v>0</v>
      </c>
      <c r="D35" s="112">
        <v>3</v>
      </c>
      <c r="E35" s="113">
        <v>0</v>
      </c>
      <c r="F35" s="113">
        <v>4</v>
      </c>
      <c r="G35" s="113">
        <v>1</v>
      </c>
      <c r="H35" s="113">
        <v>2</v>
      </c>
      <c r="I35" s="113">
        <v>0</v>
      </c>
      <c r="J35" s="112">
        <v>3</v>
      </c>
      <c r="K35" s="112">
        <v>1</v>
      </c>
      <c r="L35" s="112">
        <v>1</v>
      </c>
      <c r="M35" s="112">
        <v>2</v>
      </c>
      <c r="N35" s="112">
        <v>0</v>
      </c>
      <c r="O35" s="49">
        <v>2</v>
      </c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128</v>
      </c>
      <c r="AA35" s="50" t="s">
        <v>110</v>
      </c>
      <c r="AB35" s="71" t="s">
        <v>113</v>
      </c>
      <c r="AC35" s="71" t="s">
        <v>113</v>
      </c>
      <c r="AD35" s="71" t="s">
        <v>113</v>
      </c>
      <c r="AE35" s="71" t="s">
        <v>113</v>
      </c>
      <c r="AF35" s="71" t="s">
        <v>113</v>
      </c>
      <c r="AG35" s="61"/>
      <c r="AH35" s="96" t="s">
        <v>113</v>
      </c>
      <c r="AI35" s="58">
        <v>2018</v>
      </c>
      <c r="AJ35" s="101"/>
    </row>
    <row r="36" spans="1:36" s="8" customFormat="1" ht="24">
      <c r="A36" s="10"/>
      <c r="B36" s="49"/>
      <c r="C36" s="49"/>
      <c r="D36" s="49"/>
      <c r="E36" s="59"/>
      <c r="F36" s="59"/>
      <c r="G36" s="59"/>
      <c r="H36" s="59"/>
      <c r="I36" s="59"/>
      <c r="J36" s="49"/>
      <c r="K36" s="49"/>
      <c r="L36" s="49"/>
      <c r="M36" s="49"/>
      <c r="N36" s="49"/>
      <c r="O36" s="49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95</v>
      </c>
      <c r="AA36" s="50" t="s">
        <v>80</v>
      </c>
      <c r="AB36" s="51">
        <v>5</v>
      </c>
      <c r="AC36" s="61">
        <v>7</v>
      </c>
      <c r="AD36" s="61">
        <v>9</v>
      </c>
      <c r="AE36" s="61">
        <v>11</v>
      </c>
      <c r="AF36" s="61">
        <v>15</v>
      </c>
      <c r="AG36" s="61"/>
      <c r="AH36" s="97">
        <v>15</v>
      </c>
      <c r="AI36" s="58">
        <v>2018</v>
      </c>
      <c r="AJ36" s="10"/>
    </row>
    <row r="37" spans="1:36" s="8" customFormat="1" ht="15">
      <c r="A37" s="10"/>
      <c r="B37" s="90">
        <v>5</v>
      </c>
      <c r="C37" s="90">
        <v>0</v>
      </c>
      <c r="D37" s="90">
        <v>1</v>
      </c>
      <c r="E37" s="91">
        <v>0</v>
      </c>
      <c r="F37" s="91">
        <v>4</v>
      </c>
      <c r="G37" s="91">
        <v>0</v>
      </c>
      <c r="H37" s="91">
        <v>6</v>
      </c>
      <c r="I37" s="91">
        <v>0</v>
      </c>
      <c r="J37" s="90">
        <v>3</v>
      </c>
      <c r="K37" s="90">
        <v>2</v>
      </c>
      <c r="L37" s="90">
        <v>0</v>
      </c>
      <c r="M37" s="90">
        <v>0</v>
      </c>
      <c r="N37" s="90">
        <v>0</v>
      </c>
      <c r="O37" s="90">
        <v>0</v>
      </c>
      <c r="P37" s="92"/>
      <c r="Q37" s="92"/>
      <c r="R37" s="93"/>
      <c r="S37" s="93"/>
      <c r="T37" s="93"/>
      <c r="U37" s="93"/>
      <c r="V37" s="93"/>
      <c r="W37" s="93"/>
      <c r="X37" s="93"/>
      <c r="Y37" s="93"/>
      <c r="Z37" s="117" t="s">
        <v>96</v>
      </c>
      <c r="AA37" s="95" t="s">
        <v>112</v>
      </c>
      <c r="AB37" s="94">
        <f>AB38</f>
        <v>5630</v>
      </c>
      <c r="AC37" s="118">
        <v>0</v>
      </c>
      <c r="AD37" s="118">
        <v>0</v>
      </c>
      <c r="AE37" s="118">
        <v>0</v>
      </c>
      <c r="AF37" s="118">
        <v>0</v>
      </c>
      <c r="AG37" s="118"/>
      <c r="AH37" s="98">
        <f>SUM(AB37:AG37)</f>
        <v>5630</v>
      </c>
      <c r="AI37" s="99">
        <v>2018</v>
      </c>
      <c r="AJ37" s="10"/>
    </row>
    <row r="38" spans="1:36" s="119" customFormat="1" ht="24">
      <c r="A38" s="89"/>
      <c r="B38" s="102">
        <v>5</v>
      </c>
      <c r="C38" s="102">
        <v>0</v>
      </c>
      <c r="D38" s="102">
        <v>1</v>
      </c>
      <c r="E38" s="103">
        <v>0</v>
      </c>
      <c r="F38" s="103">
        <v>4</v>
      </c>
      <c r="G38" s="103">
        <v>0</v>
      </c>
      <c r="H38" s="103">
        <v>6</v>
      </c>
      <c r="I38" s="103">
        <v>0</v>
      </c>
      <c r="J38" s="102">
        <v>3</v>
      </c>
      <c r="K38" s="102">
        <v>2</v>
      </c>
      <c r="L38" s="102">
        <v>1</v>
      </c>
      <c r="M38" s="102">
        <v>1</v>
      </c>
      <c r="N38" s="102">
        <v>0</v>
      </c>
      <c r="O38" s="102">
        <v>0</v>
      </c>
      <c r="P38" s="102"/>
      <c r="Q38" s="104"/>
      <c r="R38" s="105"/>
      <c r="S38" s="105"/>
      <c r="T38" s="105"/>
      <c r="U38" s="105"/>
      <c r="V38" s="105"/>
      <c r="W38" s="105"/>
      <c r="X38" s="105"/>
      <c r="Y38" s="105"/>
      <c r="Z38" s="114" t="s">
        <v>97</v>
      </c>
      <c r="AA38" s="107" t="s">
        <v>112</v>
      </c>
      <c r="AB38" s="106">
        <f>(AB39+AB40+AB41)</f>
        <v>5630</v>
      </c>
      <c r="AC38" s="115">
        <v>0</v>
      </c>
      <c r="AD38" s="115">
        <v>0</v>
      </c>
      <c r="AE38" s="115">
        <v>0</v>
      </c>
      <c r="AF38" s="115">
        <v>0</v>
      </c>
      <c r="AG38" s="115"/>
      <c r="AH38" s="98">
        <f>SUM(AB38:AG38)</f>
        <v>5630</v>
      </c>
      <c r="AI38" s="110">
        <v>2018</v>
      </c>
      <c r="AJ38" s="89"/>
    </row>
    <row r="39" spans="1:36" s="119" customFormat="1" ht="15">
      <c r="A39" s="89"/>
      <c r="B39" s="102"/>
      <c r="C39" s="102"/>
      <c r="D39" s="102"/>
      <c r="E39" s="103"/>
      <c r="F39" s="103"/>
      <c r="G39" s="103"/>
      <c r="H39" s="103"/>
      <c r="I39" s="103"/>
      <c r="J39" s="102"/>
      <c r="K39" s="102"/>
      <c r="L39" s="102"/>
      <c r="M39" s="102"/>
      <c r="N39" s="102"/>
      <c r="O39" s="102"/>
      <c r="P39" s="102"/>
      <c r="Q39" s="104"/>
      <c r="R39" s="105"/>
      <c r="S39" s="105"/>
      <c r="T39" s="105"/>
      <c r="U39" s="105"/>
      <c r="V39" s="105"/>
      <c r="W39" s="105"/>
      <c r="X39" s="105"/>
      <c r="Y39" s="105"/>
      <c r="Z39" s="114" t="s">
        <v>135</v>
      </c>
      <c r="AA39" s="107" t="s">
        <v>109</v>
      </c>
      <c r="AB39" s="106">
        <f>(AB42)</f>
        <v>342.2</v>
      </c>
      <c r="AC39" s="115"/>
      <c r="AD39" s="115"/>
      <c r="AE39" s="115"/>
      <c r="AF39" s="115"/>
      <c r="AG39" s="115"/>
      <c r="AH39" s="98">
        <v>342.2</v>
      </c>
      <c r="AI39" s="110">
        <v>2018</v>
      </c>
      <c r="AJ39" s="89"/>
    </row>
    <row r="40" spans="1:36" s="119" customFormat="1" ht="15">
      <c r="A40" s="89"/>
      <c r="B40" s="102"/>
      <c r="C40" s="102"/>
      <c r="D40" s="102"/>
      <c r="E40" s="103"/>
      <c r="F40" s="103"/>
      <c r="G40" s="103"/>
      <c r="H40" s="103"/>
      <c r="I40" s="103"/>
      <c r="J40" s="102"/>
      <c r="K40" s="102"/>
      <c r="L40" s="102"/>
      <c r="M40" s="102"/>
      <c r="N40" s="102"/>
      <c r="O40" s="102"/>
      <c r="P40" s="102"/>
      <c r="Q40" s="104"/>
      <c r="R40" s="105"/>
      <c r="S40" s="105"/>
      <c r="T40" s="105"/>
      <c r="U40" s="105"/>
      <c r="V40" s="105"/>
      <c r="W40" s="105"/>
      <c r="X40" s="105"/>
      <c r="Y40" s="105"/>
      <c r="Z40" s="114" t="s">
        <v>142</v>
      </c>
      <c r="AA40" s="107" t="s">
        <v>109</v>
      </c>
      <c r="AB40" s="106">
        <f>AB44</f>
        <v>3932.7</v>
      </c>
      <c r="AC40" s="115"/>
      <c r="AD40" s="115"/>
      <c r="AE40" s="115"/>
      <c r="AF40" s="115"/>
      <c r="AG40" s="115"/>
      <c r="AH40" s="98">
        <v>3932.7</v>
      </c>
      <c r="AI40" s="110">
        <v>2018</v>
      </c>
      <c r="AJ40" s="89"/>
    </row>
    <row r="41" spans="1:36" s="119" customFormat="1" ht="15">
      <c r="A41" s="89"/>
      <c r="B41" s="102"/>
      <c r="C41" s="102"/>
      <c r="D41" s="102"/>
      <c r="E41" s="103"/>
      <c r="F41" s="103"/>
      <c r="G41" s="103"/>
      <c r="H41" s="103"/>
      <c r="I41" s="103"/>
      <c r="J41" s="102"/>
      <c r="K41" s="102"/>
      <c r="L41" s="102"/>
      <c r="M41" s="102"/>
      <c r="N41" s="102"/>
      <c r="O41" s="102"/>
      <c r="P41" s="102"/>
      <c r="Q41" s="104"/>
      <c r="R41" s="105"/>
      <c r="S41" s="105"/>
      <c r="T41" s="105"/>
      <c r="U41" s="105"/>
      <c r="V41" s="105"/>
      <c r="W41" s="105"/>
      <c r="X41" s="105"/>
      <c r="Y41" s="105"/>
      <c r="Z41" s="114" t="s">
        <v>143</v>
      </c>
      <c r="AA41" s="107" t="s">
        <v>109</v>
      </c>
      <c r="AB41" s="106">
        <f>AB45</f>
        <v>1355.1</v>
      </c>
      <c r="AC41" s="115"/>
      <c r="AD41" s="115"/>
      <c r="AE41" s="115"/>
      <c r="AF41" s="115"/>
      <c r="AG41" s="115"/>
      <c r="AH41" s="98">
        <v>1355.1</v>
      </c>
      <c r="AI41" s="110">
        <v>2018</v>
      </c>
      <c r="AJ41" s="89"/>
    </row>
    <row r="42" spans="1:36" s="134" customFormat="1" ht="24">
      <c r="A42" s="129"/>
      <c r="B42" s="112">
        <v>5</v>
      </c>
      <c r="C42" s="112">
        <v>0</v>
      </c>
      <c r="D42" s="112">
        <v>1</v>
      </c>
      <c r="E42" s="113">
        <v>0</v>
      </c>
      <c r="F42" s="113">
        <v>4</v>
      </c>
      <c r="G42" s="113">
        <v>0</v>
      </c>
      <c r="H42" s="113">
        <v>6</v>
      </c>
      <c r="I42" s="113">
        <v>0</v>
      </c>
      <c r="J42" s="112">
        <v>3</v>
      </c>
      <c r="K42" s="112">
        <v>2</v>
      </c>
      <c r="L42" s="112">
        <v>1</v>
      </c>
      <c r="M42" s="112">
        <v>1</v>
      </c>
      <c r="N42" s="112">
        <v>0</v>
      </c>
      <c r="O42" s="49">
        <v>1</v>
      </c>
      <c r="P42" s="112"/>
      <c r="Q42" s="130"/>
      <c r="R42" s="131"/>
      <c r="S42" s="131"/>
      <c r="T42" s="131"/>
      <c r="U42" s="131"/>
      <c r="V42" s="131"/>
      <c r="W42" s="131"/>
      <c r="X42" s="131"/>
      <c r="Y42" s="131"/>
      <c r="Z42" s="124" t="s">
        <v>144</v>
      </c>
      <c r="AA42" s="125" t="s">
        <v>112</v>
      </c>
      <c r="AB42" s="124">
        <v>342.2</v>
      </c>
      <c r="AC42" s="127">
        <v>0</v>
      </c>
      <c r="AD42" s="127">
        <v>0</v>
      </c>
      <c r="AE42" s="127">
        <v>0</v>
      </c>
      <c r="AF42" s="127">
        <v>0</v>
      </c>
      <c r="AG42" s="127"/>
      <c r="AH42" s="98">
        <v>342.2</v>
      </c>
      <c r="AI42" s="128">
        <v>2018</v>
      </c>
      <c r="AJ42" s="129"/>
    </row>
    <row r="43" spans="1:36" s="116" customFormat="1" ht="24">
      <c r="A43" s="101"/>
      <c r="B43" s="112">
        <v>5</v>
      </c>
      <c r="C43" s="112">
        <v>0</v>
      </c>
      <c r="D43" s="112">
        <v>1</v>
      </c>
      <c r="E43" s="113">
        <v>0</v>
      </c>
      <c r="F43" s="113">
        <v>4</v>
      </c>
      <c r="G43" s="113">
        <v>0</v>
      </c>
      <c r="H43" s="113">
        <v>6</v>
      </c>
      <c r="I43" s="113">
        <v>0</v>
      </c>
      <c r="J43" s="112">
        <v>3</v>
      </c>
      <c r="K43" s="112">
        <v>2</v>
      </c>
      <c r="L43" s="112">
        <v>1</v>
      </c>
      <c r="M43" s="112">
        <v>1</v>
      </c>
      <c r="N43" s="112">
        <v>0</v>
      </c>
      <c r="O43" s="49">
        <v>2</v>
      </c>
      <c r="P43" s="49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118</v>
      </c>
      <c r="AA43" s="50" t="s">
        <v>110</v>
      </c>
      <c r="AB43" s="71" t="s">
        <v>113</v>
      </c>
      <c r="AC43" s="71" t="s">
        <v>113</v>
      </c>
      <c r="AD43" s="71" t="s">
        <v>113</v>
      </c>
      <c r="AE43" s="71" t="s">
        <v>113</v>
      </c>
      <c r="AF43" s="71" t="s">
        <v>113</v>
      </c>
      <c r="AG43" s="61"/>
      <c r="AH43" s="96" t="s">
        <v>113</v>
      </c>
      <c r="AI43" s="58">
        <v>2018</v>
      </c>
      <c r="AJ43" s="101"/>
    </row>
    <row r="44" spans="1:36" s="116" customFormat="1" ht="24">
      <c r="A44" s="101"/>
      <c r="B44" s="112">
        <v>5</v>
      </c>
      <c r="C44" s="112">
        <v>0</v>
      </c>
      <c r="D44" s="112">
        <v>1</v>
      </c>
      <c r="E44" s="113">
        <v>0</v>
      </c>
      <c r="F44" s="113">
        <v>4</v>
      </c>
      <c r="G44" s="113">
        <v>0</v>
      </c>
      <c r="H44" s="113">
        <v>6</v>
      </c>
      <c r="I44" s="113">
        <v>0</v>
      </c>
      <c r="J44" s="112">
        <v>3</v>
      </c>
      <c r="K44" s="112">
        <v>2</v>
      </c>
      <c r="L44" s="112">
        <v>5</v>
      </c>
      <c r="M44" s="112">
        <v>0</v>
      </c>
      <c r="N44" s="112">
        <v>1</v>
      </c>
      <c r="O44" s="49">
        <v>6</v>
      </c>
      <c r="P44" s="49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146</v>
      </c>
      <c r="AA44" s="50" t="s">
        <v>109</v>
      </c>
      <c r="AB44" s="71">
        <v>3932.7</v>
      </c>
      <c r="AC44" s="71">
        <v>0</v>
      </c>
      <c r="AD44" s="71">
        <v>0</v>
      </c>
      <c r="AE44" s="71">
        <v>0</v>
      </c>
      <c r="AF44" s="71">
        <v>0</v>
      </c>
      <c r="AG44" s="61"/>
      <c r="AH44" s="96">
        <v>3932.7</v>
      </c>
      <c r="AI44" s="58">
        <v>2018</v>
      </c>
      <c r="AJ44" s="101"/>
    </row>
    <row r="45" spans="1:36" s="116" customFormat="1" ht="36">
      <c r="A45" s="101"/>
      <c r="B45" s="112">
        <v>5</v>
      </c>
      <c r="C45" s="112">
        <v>0</v>
      </c>
      <c r="D45" s="112">
        <v>1</v>
      </c>
      <c r="E45" s="113">
        <v>0</v>
      </c>
      <c r="F45" s="113">
        <v>4</v>
      </c>
      <c r="G45" s="113">
        <v>0</v>
      </c>
      <c r="H45" s="113">
        <v>6</v>
      </c>
      <c r="I45" s="113">
        <v>0</v>
      </c>
      <c r="J45" s="112">
        <v>3</v>
      </c>
      <c r="K45" s="112">
        <v>2</v>
      </c>
      <c r="L45" s="112">
        <v>6</v>
      </c>
      <c r="M45" s="112">
        <v>4</v>
      </c>
      <c r="N45" s="112">
        <v>0</v>
      </c>
      <c r="O45" s="49">
        <v>7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145</v>
      </c>
      <c r="AA45" s="50" t="s">
        <v>109</v>
      </c>
      <c r="AB45" s="71">
        <v>1355.1</v>
      </c>
      <c r="AC45" s="71">
        <v>0</v>
      </c>
      <c r="AD45" s="71">
        <v>0</v>
      </c>
      <c r="AE45" s="71">
        <v>0</v>
      </c>
      <c r="AF45" s="71">
        <v>0</v>
      </c>
      <c r="AG45" s="61"/>
      <c r="AH45" s="96">
        <v>1355.1</v>
      </c>
      <c r="AI45" s="58">
        <v>2018</v>
      </c>
      <c r="AJ45" s="101"/>
    </row>
    <row r="46" spans="1:36" s="8" customFormat="1" ht="36">
      <c r="A46" s="10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49"/>
      <c r="P46" s="49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98</v>
      </c>
      <c r="AA46" s="50" t="s">
        <v>80</v>
      </c>
      <c r="AB46" s="71"/>
      <c r="AC46" s="71"/>
      <c r="AD46" s="71"/>
      <c r="AE46" s="71"/>
      <c r="AF46" s="71"/>
      <c r="AG46" s="61"/>
      <c r="AH46" s="96"/>
      <c r="AI46" s="58">
        <v>2018</v>
      </c>
      <c r="AJ46" s="10"/>
    </row>
    <row r="47" spans="1:36" s="8" customFormat="1" ht="36">
      <c r="A47" s="10"/>
      <c r="B47" s="102">
        <v>5</v>
      </c>
      <c r="C47" s="102">
        <v>0</v>
      </c>
      <c r="D47" s="102">
        <v>1</v>
      </c>
      <c r="E47" s="103">
        <v>0</v>
      </c>
      <c r="F47" s="103">
        <v>4</v>
      </c>
      <c r="G47" s="103">
        <v>0</v>
      </c>
      <c r="H47" s="103">
        <v>6</v>
      </c>
      <c r="I47" s="103">
        <v>0</v>
      </c>
      <c r="J47" s="102">
        <v>3</v>
      </c>
      <c r="K47" s="102">
        <v>2</v>
      </c>
      <c r="L47" s="102">
        <v>1</v>
      </c>
      <c r="M47" s="102">
        <v>2</v>
      </c>
      <c r="N47" s="102">
        <v>0</v>
      </c>
      <c r="O47" s="102">
        <v>0</v>
      </c>
      <c r="P47" s="102"/>
      <c r="Q47" s="104"/>
      <c r="R47" s="105"/>
      <c r="S47" s="105"/>
      <c r="T47" s="105"/>
      <c r="U47" s="105"/>
      <c r="V47" s="105"/>
      <c r="W47" s="105"/>
      <c r="X47" s="105"/>
      <c r="Y47" s="105"/>
      <c r="Z47" s="114" t="s">
        <v>119</v>
      </c>
      <c r="AA47" s="107" t="s">
        <v>109</v>
      </c>
      <c r="AB47" s="108">
        <v>0</v>
      </c>
      <c r="AC47" s="108"/>
      <c r="AD47" s="108"/>
      <c r="AE47" s="108"/>
      <c r="AF47" s="108"/>
      <c r="AG47" s="115"/>
      <c r="AH47" s="96" t="s">
        <v>113</v>
      </c>
      <c r="AI47" s="110">
        <v>2018</v>
      </c>
      <c r="AJ47" s="10"/>
    </row>
    <row r="48" spans="1:36" s="8" customFormat="1" ht="15">
      <c r="A48" s="10"/>
      <c r="B48" s="102"/>
      <c r="C48" s="102"/>
      <c r="D48" s="102"/>
      <c r="E48" s="103"/>
      <c r="F48" s="103"/>
      <c r="G48" s="103"/>
      <c r="H48" s="103"/>
      <c r="I48" s="103"/>
      <c r="J48" s="102"/>
      <c r="K48" s="102"/>
      <c r="L48" s="102"/>
      <c r="M48" s="102"/>
      <c r="N48" s="102"/>
      <c r="O48" s="102"/>
      <c r="P48" s="102"/>
      <c r="Q48" s="104"/>
      <c r="R48" s="105"/>
      <c r="S48" s="105"/>
      <c r="T48" s="105"/>
      <c r="U48" s="105"/>
      <c r="V48" s="105"/>
      <c r="W48" s="105"/>
      <c r="X48" s="105"/>
      <c r="Y48" s="105"/>
      <c r="Z48" s="114" t="s">
        <v>135</v>
      </c>
      <c r="AA48" s="107" t="s">
        <v>109</v>
      </c>
      <c r="AB48" s="108"/>
      <c r="AC48" s="108"/>
      <c r="AD48" s="108"/>
      <c r="AE48" s="108"/>
      <c r="AF48" s="108"/>
      <c r="AG48" s="115"/>
      <c r="AH48" s="96"/>
      <c r="AI48" s="110"/>
      <c r="AJ48" s="10"/>
    </row>
    <row r="49" spans="1:36" s="8" customFormat="1" ht="15">
      <c r="A49" s="10"/>
      <c r="B49" s="102"/>
      <c r="C49" s="102"/>
      <c r="D49" s="102"/>
      <c r="E49" s="103"/>
      <c r="F49" s="103"/>
      <c r="G49" s="103"/>
      <c r="H49" s="103"/>
      <c r="I49" s="103"/>
      <c r="J49" s="102"/>
      <c r="K49" s="102"/>
      <c r="L49" s="102"/>
      <c r="M49" s="102"/>
      <c r="N49" s="102"/>
      <c r="O49" s="102"/>
      <c r="P49" s="102"/>
      <c r="Q49" s="104"/>
      <c r="R49" s="105"/>
      <c r="S49" s="105"/>
      <c r="T49" s="105"/>
      <c r="U49" s="105"/>
      <c r="V49" s="105"/>
      <c r="W49" s="105"/>
      <c r="X49" s="105"/>
      <c r="Y49" s="105"/>
      <c r="Z49" s="114" t="s">
        <v>134</v>
      </c>
      <c r="AA49" s="107" t="s">
        <v>109</v>
      </c>
      <c r="AB49" s="108"/>
      <c r="AC49" s="108"/>
      <c r="AD49" s="108"/>
      <c r="AE49" s="108"/>
      <c r="AF49" s="108"/>
      <c r="AG49" s="115"/>
      <c r="AH49" s="96"/>
      <c r="AI49" s="110"/>
      <c r="AJ49" s="10"/>
    </row>
    <row r="50" spans="1:36" s="116" customFormat="1" ht="36">
      <c r="A50" s="101"/>
      <c r="B50" s="112"/>
      <c r="C50" s="112"/>
      <c r="D50" s="112"/>
      <c r="E50" s="113"/>
      <c r="F50" s="113"/>
      <c r="G50" s="113"/>
      <c r="H50" s="113"/>
      <c r="I50" s="113"/>
      <c r="J50" s="112"/>
      <c r="K50" s="112"/>
      <c r="L50" s="112"/>
      <c r="M50" s="112"/>
      <c r="N50" s="112"/>
      <c r="O50" s="49"/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124" t="s">
        <v>98</v>
      </c>
      <c r="AA50" s="125" t="s">
        <v>110</v>
      </c>
      <c r="AB50" s="126" t="s">
        <v>113</v>
      </c>
      <c r="AC50" s="126" t="s">
        <v>113</v>
      </c>
      <c r="AD50" s="126" t="s">
        <v>113</v>
      </c>
      <c r="AE50" s="126" t="s">
        <v>113</v>
      </c>
      <c r="AF50" s="126" t="s">
        <v>113</v>
      </c>
      <c r="AG50" s="61"/>
      <c r="AH50" s="96" t="s">
        <v>113</v>
      </c>
      <c r="AI50" s="128">
        <v>2018</v>
      </c>
      <c r="AJ50" s="101"/>
    </row>
    <row r="51" spans="1:36" s="8" customFormat="1" ht="24">
      <c r="A51" s="10"/>
      <c r="B51" s="112">
        <v>5</v>
      </c>
      <c r="C51" s="112">
        <v>0</v>
      </c>
      <c r="D51" s="112">
        <v>1</v>
      </c>
      <c r="E51" s="113">
        <v>0</v>
      </c>
      <c r="F51" s="113">
        <v>4</v>
      </c>
      <c r="G51" s="113">
        <v>0</v>
      </c>
      <c r="H51" s="113">
        <v>6</v>
      </c>
      <c r="I51" s="113">
        <v>0</v>
      </c>
      <c r="J51" s="112">
        <v>3</v>
      </c>
      <c r="K51" s="112">
        <v>2</v>
      </c>
      <c r="L51" s="112">
        <v>1</v>
      </c>
      <c r="M51" s="112">
        <v>2</v>
      </c>
      <c r="N51" s="112">
        <v>0</v>
      </c>
      <c r="O51" s="49">
        <v>1</v>
      </c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124" t="s">
        <v>120</v>
      </c>
      <c r="AA51" s="125" t="s">
        <v>110</v>
      </c>
      <c r="AB51" s="124" t="s">
        <v>113</v>
      </c>
      <c r="AC51" s="127" t="s">
        <v>113</v>
      </c>
      <c r="AD51" s="127" t="s">
        <v>113</v>
      </c>
      <c r="AE51" s="127" t="s">
        <v>113</v>
      </c>
      <c r="AF51" s="127" t="s">
        <v>113</v>
      </c>
      <c r="AG51" s="61"/>
      <c r="AH51" s="98" t="s">
        <v>113</v>
      </c>
      <c r="AI51" s="128">
        <v>2018</v>
      </c>
      <c r="AJ51" s="10"/>
    </row>
    <row r="52" spans="1:36" s="8" customFormat="1" ht="36">
      <c r="A52" s="10"/>
      <c r="B52" s="112">
        <v>5</v>
      </c>
      <c r="C52" s="112">
        <v>0</v>
      </c>
      <c r="D52" s="112">
        <v>1</v>
      </c>
      <c r="E52" s="113">
        <v>0</v>
      </c>
      <c r="F52" s="113">
        <v>4</v>
      </c>
      <c r="G52" s="113">
        <v>0</v>
      </c>
      <c r="H52" s="113">
        <v>6</v>
      </c>
      <c r="I52" s="113">
        <v>0</v>
      </c>
      <c r="J52" s="112">
        <v>3</v>
      </c>
      <c r="K52" s="112">
        <v>2</v>
      </c>
      <c r="L52" s="112">
        <v>1</v>
      </c>
      <c r="M52" s="112">
        <v>2</v>
      </c>
      <c r="N52" s="112">
        <v>0</v>
      </c>
      <c r="O52" s="49">
        <v>2</v>
      </c>
      <c r="P52" s="49"/>
      <c r="Q52" s="54"/>
      <c r="R52" s="60"/>
      <c r="S52" s="60"/>
      <c r="T52" s="60"/>
      <c r="U52" s="60"/>
      <c r="V52" s="60"/>
      <c r="W52" s="60"/>
      <c r="X52" s="60"/>
      <c r="Y52" s="60"/>
      <c r="Z52" s="124" t="s">
        <v>121</v>
      </c>
      <c r="AA52" s="125" t="s">
        <v>110</v>
      </c>
      <c r="AB52" s="124" t="s">
        <v>113</v>
      </c>
      <c r="AC52" s="127" t="s">
        <v>113</v>
      </c>
      <c r="AD52" s="127" t="s">
        <v>113</v>
      </c>
      <c r="AE52" s="127" t="s">
        <v>113</v>
      </c>
      <c r="AF52" s="127" t="s">
        <v>113</v>
      </c>
      <c r="AG52" s="61"/>
      <c r="AH52" s="98" t="s">
        <v>113</v>
      </c>
      <c r="AI52" s="128">
        <v>2018</v>
      </c>
      <c r="AJ52" s="10"/>
    </row>
    <row r="53" spans="1:36" s="8" customFormat="1" ht="15">
      <c r="A53" s="10"/>
      <c r="B53" s="90">
        <v>5</v>
      </c>
      <c r="C53" s="90">
        <v>0</v>
      </c>
      <c r="D53" s="90">
        <v>1</v>
      </c>
      <c r="E53" s="91">
        <v>0</v>
      </c>
      <c r="F53" s="91">
        <v>1</v>
      </c>
      <c r="G53" s="91">
        <v>1</v>
      </c>
      <c r="H53" s="91">
        <v>3</v>
      </c>
      <c r="I53" s="91">
        <v>0</v>
      </c>
      <c r="J53" s="90">
        <v>3</v>
      </c>
      <c r="K53" s="90">
        <v>3</v>
      </c>
      <c r="L53" s="90">
        <v>1</v>
      </c>
      <c r="M53" s="90">
        <v>0</v>
      </c>
      <c r="N53" s="90">
        <v>0</v>
      </c>
      <c r="O53" s="90">
        <v>0</v>
      </c>
      <c r="P53" s="90"/>
      <c r="Q53" s="90"/>
      <c r="R53" s="120"/>
      <c r="S53" s="120"/>
      <c r="T53" s="120"/>
      <c r="U53" s="120"/>
      <c r="V53" s="120"/>
      <c r="W53" s="120"/>
      <c r="X53" s="120"/>
      <c r="Y53" s="120"/>
      <c r="Z53" s="117" t="s">
        <v>99</v>
      </c>
      <c r="AA53" s="205" t="s">
        <v>112</v>
      </c>
      <c r="AB53" s="117">
        <v>0</v>
      </c>
      <c r="AC53" s="206">
        <f>(AC54+AC55)</f>
        <v>5821.611</v>
      </c>
      <c r="AD53" s="206">
        <v>0</v>
      </c>
      <c r="AE53" s="206">
        <v>0</v>
      </c>
      <c r="AF53" s="206">
        <v>0</v>
      </c>
      <c r="AG53" s="206"/>
      <c r="AH53" s="207">
        <f>SUM(AB53:AG53)</f>
        <v>5821.611</v>
      </c>
      <c r="AI53" s="99">
        <v>2018</v>
      </c>
      <c r="AJ53" s="10"/>
    </row>
    <row r="54" spans="1:36" s="8" customFormat="1" ht="15">
      <c r="A54" s="10"/>
      <c r="B54" s="102"/>
      <c r="C54" s="102"/>
      <c r="D54" s="102"/>
      <c r="E54" s="103"/>
      <c r="F54" s="103"/>
      <c r="G54" s="103"/>
      <c r="H54" s="103"/>
      <c r="I54" s="103"/>
      <c r="J54" s="102"/>
      <c r="K54" s="102"/>
      <c r="L54" s="102"/>
      <c r="M54" s="102"/>
      <c r="N54" s="102"/>
      <c r="O54" s="102"/>
      <c r="P54" s="102"/>
      <c r="Q54" s="102"/>
      <c r="R54" s="121"/>
      <c r="S54" s="121"/>
      <c r="T54" s="121"/>
      <c r="U54" s="121"/>
      <c r="V54" s="121"/>
      <c r="W54" s="121"/>
      <c r="X54" s="121"/>
      <c r="Y54" s="121"/>
      <c r="Z54" s="114" t="s">
        <v>135</v>
      </c>
      <c r="AA54" s="107" t="s">
        <v>109</v>
      </c>
      <c r="AB54" s="106">
        <f>(AB60)</f>
        <v>0</v>
      </c>
      <c r="AC54" s="106">
        <f>(AC60+AC59)</f>
        <v>1329.8</v>
      </c>
      <c r="AD54" s="106">
        <f>(AD60)</f>
        <v>0</v>
      </c>
      <c r="AE54" s="106">
        <f>(AE60)</f>
        <v>0</v>
      </c>
      <c r="AF54" s="106">
        <f>(AF60)</f>
        <v>0</v>
      </c>
      <c r="AG54" s="106">
        <f>(AG60)</f>
        <v>0</v>
      </c>
      <c r="AH54" s="106">
        <f>(AH60)</f>
        <v>1218.8</v>
      </c>
      <c r="AI54" s="110"/>
      <c r="AJ54" s="10"/>
    </row>
    <row r="55" spans="1:36" s="8" customFormat="1" ht="15">
      <c r="A55" s="10"/>
      <c r="B55" s="102"/>
      <c r="C55" s="102"/>
      <c r="D55" s="102"/>
      <c r="E55" s="103"/>
      <c r="F55" s="103"/>
      <c r="G55" s="103"/>
      <c r="H55" s="103"/>
      <c r="I55" s="103"/>
      <c r="J55" s="102"/>
      <c r="K55" s="102"/>
      <c r="L55" s="102"/>
      <c r="M55" s="102"/>
      <c r="N55" s="102"/>
      <c r="O55" s="102"/>
      <c r="P55" s="102"/>
      <c r="Q55" s="102"/>
      <c r="R55" s="121"/>
      <c r="S55" s="121"/>
      <c r="T55" s="121"/>
      <c r="U55" s="121"/>
      <c r="V55" s="121"/>
      <c r="W55" s="121"/>
      <c r="X55" s="121"/>
      <c r="Y55" s="121"/>
      <c r="Z55" s="114" t="s">
        <v>134</v>
      </c>
      <c r="AA55" s="107" t="s">
        <v>109</v>
      </c>
      <c r="AB55" s="106">
        <f>(AB61)</f>
        <v>0</v>
      </c>
      <c r="AC55" s="106">
        <f>(AC61)</f>
        <v>4491.811</v>
      </c>
      <c r="AD55" s="106">
        <f>(AD61)</f>
        <v>0</v>
      </c>
      <c r="AE55" s="106">
        <f>(AE61)</f>
        <v>0</v>
      </c>
      <c r="AF55" s="106">
        <f>(AF61)</f>
        <v>0</v>
      </c>
      <c r="AG55" s="106">
        <f>(AG61)</f>
        <v>0</v>
      </c>
      <c r="AH55" s="204">
        <f>SUM(AB55:AG55)</f>
        <v>4491.811</v>
      </c>
      <c r="AI55" s="110"/>
      <c r="AJ55" s="10"/>
    </row>
    <row r="56" spans="1:36" s="119" customFormat="1" ht="15">
      <c r="A56" s="89"/>
      <c r="B56" s="102">
        <v>5</v>
      </c>
      <c r="C56" s="102">
        <v>0</v>
      </c>
      <c r="D56" s="102">
        <v>1</v>
      </c>
      <c r="E56" s="103">
        <v>0</v>
      </c>
      <c r="F56" s="103">
        <v>1</v>
      </c>
      <c r="G56" s="103">
        <v>1</v>
      </c>
      <c r="H56" s="103">
        <v>3</v>
      </c>
      <c r="I56" s="103">
        <v>0</v>
      </c>
      <c r="J56" s="102">
        <v>3</v>
      </c>
      <c r="K56" s="102">
        <v>3</v>
      </c>
      <c r="L56" s="102">
        <v>1</v>
      </c>
      <c r="M56" s="102">
        <v>3</v>
      </c>
      <c r="N56" s="102">
        <v>0</v>
      </c>
      <c r="O56" s="102">
        <v>0</v>
      </c>
      <c r="P56" s="102"/>
      <c r="Q56" s="102"/>
      <c r="R56" s="121"/>
      <c r="S56" s="121"/>
      <c r="T56" s="121"/>
      <c r="U56" s="121"/>
      <c r="V56" s="121"/>
      <c r="W56" s="121"/>
      <c r="X56" s="121"/>
      <c r="Y56" s="121"/>
      <c r="Z56" s="106" t="s">
        <v>100</v>
      </c>
      <c r="AA56" s="107" t="s">
        <v>112</v>
      </c>
      <c r="AB56" s="106">
        <v>0</v>
      </c>
      <c r="AC56" s="115">
        <f>(AC60+AC61)</f>
        <v>5710.611</v>
      </c>
      <c r="AD56" s="115">
        <v>0</v>
      </c>
      <c r="AE56" s="115">
        <v>0</v>
      </c>
      <c r="AF56" s="115">
        <v>0</v>
      </c>
      <c r="AG56" s="115"/>
      <c r="AH56" s="98">
        <f>SUM(AB56:AG56)</f>
        <v>5710.611</v>
      </c>
      <c r="AI56" s="110">
        <v>2018</v>
      </c>
      <c r="AJ56" s="89"/>
    </row>
    <row r="57" spans="1:36" s="116" customFormat="1" ht="15">
      <c r="A57" s="101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101</v>
      </c>
      <c r="AA57" s="50" t="s">
        <v>80</v>
      </c>
      <c r="AB57" s="51">
        <v>0</v>
      </c>
      <c r="AC57" s="61">
        <v>0</v>
      </c>
      <c r="AD57" s="61">
        <v>0</v>
      </c>
      <c r="AE57" s="61">
        <v>0</v>
      </c>
      <c r="AF57" s="61">
        <v>0</v>
      </c>
      <c r="AG57" s="49"/>
      <c r="AH57" s="179"/>
      <c r="AI57" s="58">
        <v>2018</v>
      </c>
      <c r="AJ57" s="101"/>
    </row>
    <row r="58" spans="1:36" s="8" customFormat="1" ht="24">
      <c r="A58" s="10"/>
      <c r="B58" s="112">
        <v>5</v>
      </c>
      <c r="C58" s="112">
        <v>0</v>
      </c>
      <c r="D58" s="112">
        <v>1</v>
      </c>
      <c r="E58" s="113">
        <v>0</v>
      </c>
      <c r="F58" s="113">
        <v>1</v>
      </c>
      <c r="G58" s="113">
        <v>1</v>
      </c>
      <c r="H58" s="113">
        <v>3</v>
      </c>
      <c r="I58" s="113">
        <v>0</v>
      </c>
      <c r="J58" s="112">
        <v>3</v>
      </c>
      <c r="K58" s="112">
        <v>3</v>
      </c>
      <c r="L58" s="112">
        <v>1</v>
      </c>
      <c r="M58" s="112">
        <v>3</v>
      </c>
      <c r="N58" s="112">
        <v>0</v>
      </c>
      <c r="O58" s="49">
        <v>1</v>
      </c>
      <c r="P58" s="49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102</v>
      </c>
      <c r="AA58" s="50" t="s">
        <v>110</v>
      </c>
      <c r="AB58" s="72" t="s">
        <v>114</v>
      </c>
      <c r="AC58" s="72" t="s">
        <v>114</v>
      </c>
      <c r="AD58" s="72" t="s">
        <v>114</v>
      </c>
      <c r="AE58" s="72" t="s">
        <v>114</v>
      </c>
      <c r="AF58" s="72" t="s">
        <v>114</v>
      </c>
      <c r="AG58" s="49"/>
      <c r="AH58" s="180" t="s">
        <v>114</v>
      </c>
      <c r="AI58" s="58">
        <v>2018</v>
      </c>
      <c r="AJ58" s="10"/>
    </row>
    <row r="59" spans="1:36" s="8" customFormat="1" ht="15">
      <c r="A59" s="10"/>
      <c r="B59" s="112">
        <v>5</v>
      </c>
      <c r="C59" s="112">
        <v>0</v>
      </c>
      <c r="D59" s="112">
        <v>1</v>
      </c>
      <c r="E59" s="113">
        <v>0</v>
      </c>
      <c r="F59" s="113">
        <v>3</v>
      </c>
      <c r="G59" s="113">
        <v>2</v>
      </c>
      <c r="H59" s="113">
        <v>1</v>
      </c>
      <c r="I59" s="113">
        <v>1</v>
      </c>
      <c r="J59" s="112">
        <v>0</v>
      </c>
      <c r="K59" s="112">
        <v>1</v>
      </c>
      <c r="L59" s="112"/>
      <c r="M59" s="112"/>
      <c r="N59" s="112"/>
      <c r="O59" s="49"/>
      <c r="P59" s="49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154</v>
      </c>
      <c r="AA59" s="50" t="s">
        <v>109</v>
      </c>
      <c r="AB59" s="72">
        <v>0</v>
      </c>
      <c r="AC59" s="72">
        <v>111</v>
      </c>
      <c r="AD59" s="72"/>
      <c r="AE59" s="72"/>
      <c r="AF59" s="72"/>
      <c r="AG59" s="49"/>
      <c r="AH59" s="180"/>
      <c r="AI59" s="58"/>
      <c r="AJ59" s="10"/>
    </row>
    <row r="60" spans="1:36" s="8" customFormat="1" ht="24">
      <c r="A60" s="10"/>
      <c r="B60" s="112">
        <v>5</v>
      </c>
      <c r="C60" s="112">
        <v>0</v>
      </c>
      <c r="D60" s="112">
        <v>3</v>
      </c>
      <c r="E60" s="113">
        <v>0</v>
      </c>
      <c r="F60" s="113">
        <v>1</v>
      </c>
      <c r="G60" s="113">
        <v>1</v>
      </c>
      <c r="H60" s="113">
        <v>3</v>
      </c>
      <c r="I60" s="113">
        <v>0</v>
      </c>
      <c r="J60" s="112">
        <v>3</v>
      </c>
      <c r="K60" s="112">
        <v>2</v>
      </c>
      <c r="L60" s="112">
        <v>1</v>
      </c>
      <c r="M60" s="112">
        <v>1</v>
      </c>
      <c r="N60" s="112">
        <v>0</v>
      </c>
      <c r="O60" s="49">
        <v>1</v>
      </c>
      <c r="P60" s="49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152</v>
      </c>
      <c r="AA60" s="50" t="s">
        <v>109</v>
      </c>
      <c r="AB60" s="72">
        <v>0</v>
      </c>
      <c r="AC60" s="72">
        <v>1218.8</v>
      </c>
      <c r="AD60" s="72">
        <v>0</v>
      </c>
      <c r="AE60" s="72">
        <v>0</v>
      </c>
      <c r="AF60" s="72">
        <v>0</v>
      </c>
      <c r="AG60" s="49"/>
      <c r="AH60" s="180">
        <f>SUM(AB60:AG60)</f>
        <v>1218.8</v>
      </c>
      <c r="AI60" s="58">
        <v>2018</v>
      </c>
      <c r="AJ60" s="10"/>
    </row>
    <row r="61" spans="1:36" s="8" customFormat="1" ht="24">
      <c r="A61" s="10"/>
      <c r="B61" s="112">
        <v>5</v>
      </c>
      <c r="C61" s="112">
        <v>0</v>
      </c>
      <c r="D61" s="112">
        <v>3</v>
      </c>
      <c r="E61" s="113">
        <v>0</v>
      </c>
      <c r="F61" s="113">
        <v>1</v>
      </c>
      <c r="G61" s="113">
        <v>1</v>
      </c>
      <c r="H61" s="113">
        <v>3</v>
      </c>
      <c r="I61" s="113">
        <v>0</v>
      </c>
      <c r="J61" s="112">
        <v>3</v>
      </c>
      <c r="K61" s="112">
        <v>2</v>
      </c>
      <c r="L61" s="112">
        <v>6</v>
      </c>
      <c r="M61" s="112">
        <v>4</v>
      </c>
      <c r="N61" s="112">
        <v>0</v>
      </c>
      <c r="O61" s="49">
        <v>1</v>
      </c>
      <c r="P61" s="49"/>
      <c r="Q61" s="54"/>
      <c r="R61" s="60"/>
      <c r="S61" s="60"/>
      <c r="T61" s="60"/>
      <c r="U61" s="60"/>
      <c r="V61" s="60"/>
      <c r="W61" s="60"/>
      <c r="X61" s="60"/>
      <c r="Y61" s="60"/>
      <c r="Z61" s="51" t="s">
        <v>153</v>
      </c>
      <c r="AA61" s="50" t="s">
        <v>109</v>
      </c>
      <c r="AB61" s="72">
        <v>0</v>
      </c>
      <c r="AC61" s="72">
        <v>4491.811</v>
      </c>
      <c r="AD61" s="72">
        <v>0</v>
      </c>
      <c r="AE61" s="72">
        <v>0</v>
      </c>
      <c r="AF61" s="72">
        <v>0</v>
      </c>
      <c r="AG61" s="49"/>
      <c r="AH61" s="180">
        <f>SUM(AB61:AG61)</f>
        <v>4491.811</v>
      </c>
      <c r="AI61" s="58">
        <v>2018</v>
      </c>
      <c r="AJ61" s="10"/>
    </row>
    <row r="62" spans="1:36" s="8" customFormat="1" ht="15">
      <c r="A62" s="10"/>
      <c r="B62" s="90">
        <v>6</v>
      </c>
      <c r="C62" s="90">
        <v>0</v>
      </c>
      <c r="D62" s="90">
        <v>2</v>
      </c>
      <c r="E62" s="91">
        <v>0</v>
      </c>
      <c r="F62" s="91">
        <v>4</v>
      </c>
      <c r="G62" s="91">
        <v>0</v>
      </c>
      <c r="H62" s="91">
        <v>9</v>
      </c>
      <c r="I62" s="91">
        <v>0</v>
      </c>
      <c r="J62" s="90">
        <v>3</v>
      </c>
      <c r="K62" s="90">
        <v>4</v>
      </c>
      <c r="L62" s="90">
        <v>1</v>
      </c>
      <c r="M62" s="90">
        <v>0</v>
      </c>
      <c r="N62" s="90">
        <v>0</v>
      </c>
      <c r="O62" s="90">
        <v>0</v>
      </c>
      <c r="P62" s="90"/>
      <c r="Q62" s="92"/>
      <c r="R62" s="93"/>
      <c r="S62" s="93"/>
      <c r="T62" s="93"/>
      <c r="U62" s="93"/>
      <c r="V62" s="93"/>
      <c r="W62" s="93"/>
      <c r="X62" s="93"/>
      <c r="Y62" s="93"/>
      <c r="Z62" s="117" t="s">
        <v>103</v>
      </c>
      <c r="AA62" s="95" t="s">
        <v>112</v>
      </c>
      <c r="AB62" s="122">
        <f>(AB63)</f>
        <v>3283.8999999999996</v>
      </c>
      <c r="AC62" s="118">
        <v>0</v>
      </c>
      <c r="AD62" s="118">
        <v>0</v>
      </c>
      <c r="AE62" s="118">
        <v>0</v>
      </c>
      <c r="AF62" s="118">
        <v>0</v>
      </c>
      <c r="AG62" s="90"/>
      <c r="AH62" s="98">
        <f>SUM(AB62:AG62)</f>
        <v>3283.8999999999996</v>
      </c>
      <c r="AI62" s="99">
        <v>2018</v>
      </c>
      <c r="AJ62" s="10"/>
    </row>
    <row r="63" spans="1:36" s="119" customFormat="1" ht="24">
      <c r="A63" s="89"/>
      <c r="B63" s="102">
        <v>6</v>
      </c>
      <c r="C63" s="102">
        <v>0</v>
      </c>
      <c r="D63" s="102">
        <v>2</v>
      </c>
      <c r="E63" s="103">
        <v>0</v>
      </c>
      <c r="F63" s="103">
        <v>4</v>
      </c>
      <c r="G63" s="103">
        <v>0</v>
      </c>
      <c r="H63" s="103">
        <v>9</v>
      </c>
      <c r="I63" s="103">
        <v>0</v>
      </c>
      <c r="J63" s="102">
        <v>3</v>
      </c>
      <c r="K63" s="102">
        <v>4</v>
      </c>
      <c r="L63" s="102">
        <v>1</v>
      </c>
      <c r="M63" s="102">
        <v>1</v>
      </c>
      <c r="N63" s="102">
        <v>0</v>
      </c>
      <c r="O63" s="102">
        <v>0</v>
      </c>
      <c r="P63" s="104"/>
      <c r="Q63" s="104"/>
      <c r="R63" s="105"/>
      <c r="S63" s="105"/>
      <c r="T63" s="105"/>
      <c r="U63" s="105"/>
      <c r="V63" s="105"/>
      <c r="W63" s="105"/>
      <c r="X63" s="105"/>
      <c r="Y63" s="105"/>
      <c r="Z63" s="114" t="s">
        <v>117</v>
      </c>
      <c r="AA63" s="107" t="s">
        <v>112</v>
      </c>
      <c r="AB63" s="123">
        <f>(AB64+AB65)</f>
        <v>3283.8999999999996</v>
      </c>
      <c r="AC63" s="115">
        <v>0</v>
      </c>
      <c r="AD63" s="115">
        <v>0</v>
      </c>
      <c r="AE63" s="115">
        <v>0</v>
      </c>
      <c r="AF63" s="115">
        <v>0</v>
      </c>
      <c r="AG63" s="102"/>
      <c r="AH63" s="98">
        <f>SUM(AB63:AG63)</f>
        <v>3283.8999999999996</v>
      </c>
      <c r="AI63" s="110">
        <v>2018</v>
      </c>
      <c r="AJ63" s="89"/>
    </row>
    <row r="64" spans="1:36" s="119" customFormat="1" ht="15">
      <c r="A64" s="89"/>
      <c r="B64" s="102"/>
      <c r="C64" s="102"/>
      <c r="D64" s="102"/>
      <c r="E64" s="103"/>
      <c r="F64" s="103"/>
      <c r="G64" s="103"/>
      <c r="H64" s="103"/>
      <c r="I64" s="103"/>
      <c r="J64" s="102"/>
      <c r="K64" s="102"/>
      <c r="L64" s="102"/>
      <c r="M64" s="102"/>
      <c r="N64" s="102"/>
      <c r="O64" s="102"/>
      <c r="P64" s="104"/>
      <c r="Q64" s="104"/>
      <c r="R64" s="105"/>
      <c r="S64" s="105"/>
      <c r="T64" s="105"/>
      <c r="U64" s="105"/>
      <c r="V64" s="105"/>
      <c r="W64" s="105"/>
      <c r="X64" s="105"/>
      <c r="Y64" s="105"/>
      <c r="Z64" s="114" t="s">
        <v>133</v>
      </c>
      <c r="AA64" s="107" t="s">
        <v>109</v>
      </c>
      <c r="AB64" s="123">
        <f>AB67</f>
        <v>331.7</v>
      </c>
      <c r="AC64" s="115"/>
      <c r="AD64" s="115"/>
      <c r="AE64" s="115"/>
      <c r="AF64" s="115"/>
      <c r="AG64" s="102"/>
      <c r="AH64" s="98">
        <v>331.7</v>
      </c>
      <c r="AI64" s="110"/>
      <c r="AJ64" s="89"/>
    </row>
    <row r="65" spans="1:36" s="119" customFormat="1" ht="15">
      <c r="A65" s="89"/>
      <c r="B65" s="102"/>
      <c r="C65" s="102"/>
      <c r="D65" s="102"/>
      <c r="E65" s="103"/>
      <c r="F65" s="103"/>
      <c r="G65" s="103"/>
      <c r="H65" s="103"/>
      <c r="I65" s="103"/>
      <c r="J65" s="102"/>
      <c r="K65" s="102"/>
      <c r="L65" s="102"/>
      <c r="M65" s="102"/>
      <c r="N65" s="102"/>
      <c r="O65" s="102"/>
      <c r="P65" s="104"/>
      <c r="Q65" s="104"/>
      <c r="R65" s="105"/>
      <c r="S65" s="105"/>
      <c r="T65" s="105"/>
      <c r="U65" s="105"/>
      <c r="V65" s="105"/>
      <c r="W65" s="105"/>
      <c r="X65" s="105"/>
      <c r="Y65" s="105"/>
      <c r="Z65" s="114" t="s">
        <v>134</v>
      </c>
      <c r="AA65" s="107" t="s">
        <v>109</v>
      </c>
      <c r="AB65" s="123">
        <f>AB69</f>
        <v>2952.2</v>
      </c>
      <c r="AC65" s="115"/>
      <c r="AD65" s="115"/>
      <c r="AE65" s="115"/>
      <c r="AF65" s="115"/>
      <c r="AG65" s="102"/>
      <c r="AH65" s="98">
        <v>2952.2</v>
      </c>
      <c r="AI65" s="110"/>
      <c r="AJ65" s="89"/>
    </row>
    <row r="66" spans="1:36" s="116" customFormat="1" ht="24">
      <c r="A66" s="101"/>
      <c r="B66" s="49"/>
      <c r="C66" s="49"/>
      <c r="D66" s="49"/>
      <c r="E66" s="59"/>
      <c r="F66" s="59"/>
      <c r="G66" s="59"/>
      <c r="H66" s="59"/>
      <c r="I66" s="59"/>
      <c r="J66" s="54"/>
      <c r="K66" s="54"/>
      <c r="L66" s="54"/>
      <c r="M66" s="54"/>
      <c r="N66" s="54"/>
      <c r="O66" s="54"/>
      <c r="P66" s="54"/>
      <c r="Q66" s="54"/>
      <c r="R66" s="60"/>
      <c r="S66" s="60"/>
      <c r="T66" s="60"/>
      <c r="U66" s="60"/>
      <c r="V66" s="60"/>
      <c r="W66" s="60"/>
      <c r="X66" s="60"/>
      <c r="Y66" s="60"/>
      <c r="Z66" s="51" t="s">
        <v>124</v>
      </c>
      <c r="AA66" s="50" t="s">
        <v>80</v>
      </c>
      <c r="AB66" s="73">
        <v>10</v>
      </c>
      <c r="AC66" s="73">
        <v>0</v>
      </c>
      <c r="AD66" s="73">
        <v>0</v>
      </c>
      <c r="AE66" s="73">
        <v>0</v>
      </c>
      <c r="AF66" s="73">
        <v>0</v>
      </c>
      <c r="AG66" s="49"/>
      <c r="AH66" s="180">
        <v>10</v>
      </c>
      <c r="AI66" s="58">
        <v>2018</v>
      </c>
      <c r="AJ66" s="101"/>
    </row>
    <row r="67" spans="1:36" s="116" customFormat="1" ht="24">
      <c r="A67" s="101"/>
      <c r="B67" s="49">
        <v>6</v>
      </c>
      <c r="C67" s="112">
        <v>0</v>
      </c>
      <c r="D67" s="112">
        <v>2</v>
      </c>
      <c r="E67" s="113">
        <v>0</v>
      </c>
      <c r="F67" s="113">
        <v>4</v>
      </c>
      <c r="G67" s="113">
        <v>0</v>
      </c>
      <c r="H67" s="113">
        <v>9</v>
      </c>
      <c r="I67" s="113">
        <v>0</v>
      </c>
      <c r="J67" s="112">
        <v>3</v>
      </c>
      <c r="K67" s="112">
        <v>4</v>
      </c>
      <c r="L67" s="112">
        <v>1</v>
      </c>
      <c r="M67" s="112">
        <v>1</v>
      </c>
      <c r="N67" s="112">
        <v>0</v>
      </c>
      <c r="O67" s="49">
        <v>1</v>
      </c>
      <c r="P67" s="54"/>
      <c r="Q67" s="54"/>
      <c r="R67" s="60"/>
      <c r="S67" s="60"/>
      <c r="T67" s="60"/>
      <c r="U67" s="60"/>
      <c r="V67" s="60"/>
      <c r="W67" s="60"/>
      <c r="X67" s="60"/>
      <c r="Y67" s="60"/>
      <c r="Z67" s="124" t="s">
        <v>125</v>
      </c>
      <c r="AA67" s="50" t="s">
        <v>112</v>
      </c>
      <c r="AB67" s="73">
        <v>331.7</v>
      </c>
      <c r="AC67" s="73">
        <v>0</v>
      </c>
      <c r="AD67" s="73">
        <v>0</v>
      </c>
      <c r="AE67" s="73">
        <v>0</v>
      </c>
      <c r="AF67" s="73">
        <v>0</v>
      </c>
      <c r="AG67" s="49"/>
      <c r="AH67" s="180">
        <v>331.7</v>
      </c>
      <c r="AI67" s="58">
        <v>2018</v>
      </c>
      <c r="AJ67" s="101"/>
    </row>
    <row r="68" spans="1:36" s="8" customFormat="1" ht="36">
      <c r="A68" s="10"/>
      <c r="B68" s="112">
        <v>6</v>
      </c>
      <c r="C68" s="112">
        <v>0</v>
      </c>
      <c r="D68" s="112">
        <v>2</v>
      </c>
      <c r="E68" s="113">
        <v>0</v>
      </c>
      <c r="F68" s="113">
        <v>4</v>
      </c>
      <c r="G68" s="113">
        <v>0</v>
      </c>
      <c r="H68" s="113">
        <v>9</v>
      </c>
      <c r="I68" s="113">
        <v>0</v>
      </c>
      <c r="J68" s="112">
        <v>3</v>
      </c>
      <c r="K68" s="112">
        <v>4</v>
      </c>
      <c r="L68" s="112">
        <v>1</v>
      </c>
      <c r="M68" s="112">
        <v>1</v>
      </c>
      <c r="N68" s="112">
        <v>0</v>
      </c>
      <c r="O68" s="49">
        <v>2</v>
      </c>
      <c r="P68" s="49"/>
      <c r="Q68" s="54"/>
      <c r="R68" s="60"/>
      <c r="S68" s="60"/>
      <c r="T68" s="60"/>
      <c r="U68" s="60"/>
      <c r="V68" s="60"/>
      <c r="W68" s="60"/>
      <c r="X68" s="60"/>
      <c r="Y68" s="60"/>
      <c r="Z68" s="51" t="s">
        <v>104</v>
      </c>
      <c r="AA68" s="50" t="s">
        <v>110</v>
      </c>
      <c r="AB68" s="71" t="s">
        <v>113</v>
      </c>
      <c r="AC68" s="71" t="s">
        <v>113</v>
      </c>
      <c r="AD68" s="71" t="s">
        <v>113</v>
      </c>
      <c r="AE68" s="71" t="s">
        <v>113</v>
      </c>
      <c r="AF68" s="71" t="s">
        <v>113</v>
      </c>
      <c r="AG68" s="61"/>
      <c r="AH68" s="96" t="s">
        <v>113</v>
      </c>
      <c r="AI68" s="58">
        <v>2018</v>
      </c>
      <c r="AJ68" s="10"/>
    </row>
    <row r="69" spans="1:36" s="8" customFormat="1" ht="36">
      <c r="A69" s="10"/>
      <c r="B69" s="112">
        <v>6</v>
      </c>
      <c r="C69" s="112">
        <v>0</v>
      </c>
      <c r="D69" s="112">
        <v>2</v>
      </c>
      <c r="E69" s="113">
        <v>0</v>
      </c>
      <c r="F69" s="113">
        <v>4</v>
      </c>
      <c r="G69" s="113">
        <v>0</v>
      </c>
      <c r="H69" s="113">
        <v>9</v>
      </c>
      <c r="I69" s="113">
        <v>0</v>
      </c>
      <c r="J69" s="112">
        <v>3</v>
      </c>
      <c r="K69" s="112">
        <v>4</v>
      </c>
      <c r="L69" s="112">
        <v>6</v>
      </c>
      <c r="M69" s="112">
        <v>4</v>
      </c>
      <c r="N69" s="112">
        <v>0</v>
      </c>
      <c r="O69" s="49">
        <v>3</v>
      </c>
      <c r="P69" s="49"/>
      <c r="Q69" s="54"/>
      <c r="R69" s="60"/>
      <c r="S69" s="60"/>
      <c r="T69" s="60"/>
      <c r="U69" s="60"/>
      <c r="V69" s="60"/>
      <c r="W69" s="60"/>
      <c r="X69" s="60"/>
      <c r="Y69" s="60"/>
      <c r="Z69" s="51" t="s">
        <v>129</v>
      </c>
      <c r="AA69" s="50" t="s">
        <v>112</v>
      </c>
      <c r="AB69" s="71">
        <v>2952.2</v>
      </c>
      <c r="AC69" s="71">
        <v>0</v>
      </c>
      <c r="AD69" s="71">
        <v>0</v>
      </c>
      <c r="AE69" s="71">
        <v>0</v>
      </c>
      <c r="AF69" s="71">
        <v>0</v>
      </c>
      <c r="AG69" s="61"/>
      <c r="AH69" s="96">
        <v>2952.2</v>
      </c>
      <c r="AI69" s="58">
        <v>2018</v>
      </c>
      <c r="AJ69" s="10"/>
    </row>
    <row r="70" spans="1:36" s="8" customFormat="1" ht="15">
      <c r="A70" s="10"/>
      <c r="B70" s="90">
        <v>6</v>
      </c>
      <c r="C70" s="90">
        <v>0</v>
      </c>
      <c r="D70" s="90">
        <v>2</v>
      </c>
      <c r="E70" s="91">
        <v>0</v>
      </c>
      <c r="F70" s="91">
        <v>5</v>
      </c>
      <c r="G70" s="91">
        <v>0</v>
      </c>
      <c r="H70" s="91">
        <v>3</v>
      </c>
      <c r="I70" s="91">
        <v>0</v>
      </c>
      <c r="J70" s="90">
        <v>3</v>
      </c>
      <c r="K70" s="90">
        <v>5</v>
      </c>
      <c r="L70" s="90">
        <v>1</v>
      </c>
      <c r="M70" s="90">
        <v>0</v>
      </c>
      <c r="N70" s="90">
        <v>0</v>
      </c>
      <c r="O70" s="90">
        <v>0</v>
      </c>
      <c r="P70" s="90"/>
      <c r="Q70" s="92"/>
      <c r="R70" s="93"/>
      <c r="S70" s="93"/>
      <c r="T70" s="93"/>
      <c r="U70" s="93"/>
      <c r="V70" s="93"/>
      <c r="W70" s="93"/>
      <c r="X70" s="93"/>
      <c r="Y70" s="93"/>
      <c r="Z70" s="117" t="s">
        <v>105</v>
      </c>
      <c r="AA70" s="95" t="s">
        <v>112</v>
      </c>
      <c r="AB70" s="202">
        <f>AB72+AB73</f>
        <v>2314.587</v>
      </c>
      <c r="AC70" s="122">
        <f>(AC78+AC71)</f>
        <v>0</v>
      </c>
      <c r="AD70" s="122">
        <v>0</v>
      </c>
      <c r="AE70" s="122">
        <v>0</v>
      </c>
      <c r="AF70" s="122">
        <v>0</v>
      </c>
      <c r="AG70" s="90"/>
      <c r="AH70" s="98">
        <f>SUM(AB70:AG70)</f>
        <v>2314.587</v>
      </c>
      <c r="AI70" s="99">
        <v>2018</v>
      </c>
      <c r="AJ70" s="10"/>
    </row>
    <row r="71" spans="1:36" s="119" customFormat="1" ht="28.5" customHeight="1">
      <c r="A71" s="89"/>
      <c r="B71" s="137">
        <v>6</v>
      </c>
      <c r="C71" s="137">
        <v>0</v>
      </c>
      <c r="D71" s="137">
        <v>2</v>
      </c>
      <c r="E71" s="138">
        <v>0</v>
      </c>
      <c r="F71" s="138">
        <v>5</v>
      </c>
      <c r="G71" s="138">
        <v>0</v>
      </c>
      <c r="H71" s="138">
        <v>3</v>
      </c>
      <c r="I71" s="138">
        <v>0</v>
      </c>
      <c r="J71" s="137">
        <v>3</v>
      </c>
      <c r="K71" s="137">
        <v>5</v>
      </c>
      <c r="L71" s="137">
        <v>1</v>
      </c>
      <c r="M71" s="137">
        <v>1</v>
      </c>
      <c r="N71" s="137">
        <v>0</v>
      </c>
      <c r="O71" s="137">
        <v>0</v>
      </c>
      <c r="P71" s="137"/>
      <c r="Q71" s="140"/>
      <c r="R71" s="141"/>
      <c r="S71" s="141"/>
      <c r="T71" s="141"/>
      <c r="U71" s="141"/>
      <c r="V71" s="141"/>
      <c r="W71" s="141"/>
      <c r="X71" s="141"/>
      <c r="Y71" s="141"/>
      <c r="Z71" s="142" t="s">
        <v>116</v>
      </c>
      <c r="AA71" s="143" t="s">
        <v>112</v>
      </c>
      <c r="AB71" s="154">
        <v>0</v>
      </c>
      <c r="AC71" s="144">
        <v>0</v>
      </c>
      <c r="AD71" s="144">
        <v>0</v>
      </c>
      <c r="AE71" s="144">
        <v>0</v>
      </c>
      <c r="AF71" s="144">
        <v>0</v>
      </c>
      <c r="AG71" s="137"/>
      <c r="AH71" s="98">
        <v>0</v>
      </c>
      <c r="AI71" s="145">
        <v>2018</v>
      </c>
      <c r="AJ71" s="89"/>
    </row>
    <row r="72" spans="1:36" s="119" customFormat="1" ht="15.75" customHeight="1">
      <c r="A72" s="89"/>
      <c r="B72" s="165">
        <v>6</v>
      </c>
      <c r="C72" s="165">
        <v>0</v>
      </c>
      <c r="D72" s="165">
        <v>2</v>
      </c>
      <c r="E72" s="166">
        <v>0</v>
      </c>
      <c r="F72" s="166">
        <v>5</v>
      </c>
      <c r="G72" s="166">
        <v>0</v>
      </c>
      <c r="H72" s="166">
        <v>3</v>
      </c>
      <c r="I72" s="166">
        <v>0</v>
      </c>
      <c r="J72" s="165">
        <v>3</v>
      </c>
      <c r="K72" s="165">
        <v>5</v>
      </c>
      <c r="L72" s="165">
        <v>1</v>
      </c>
      <c r="M72" s="165">
        <v>2</v>
      </c>
      <c r="N72" s="165">
        <v>0</v>
      </c>
      <c r="O72" s="165">
        <v>1</v>
      </c>
      <c r="P72" s="139"/>
      <c r="Q72" s="104"/>
      <c r="R72" s="105"/>
      <c r="S72" s="105"/>
      <c r="T72" s="105"/>
      <c r="U72" s="105"/>
      <c r="V72" s="105"/>
      <c r="W72" s="105"/>
      <c r="X72" s="105"/>
      <c r="Y72" s="105"/>
      <c r="Z72" s="114" t="s">
        <v>133</v>
      </c>
      <c r="AA72" s="107" t="s">
        <v>109</v>
      </c>
      <c r="AB72" s="136">
        <f>AB80+AB81+AB83</f>
        <v>1614.66</v>
      </c>
      <c r="AC72" s="123"/>
      <c r="AD72" s="123"/>
      <c r="AE72" s="123"/>
      <c r="AF72" s="123"/>
      <c r="AG72" s="102"/>
      <c r="AH72" s="98">
        <v>1660.6</v>
      </c>
      <c r="AI72" s="110"/>
      <c r="AJ72" s="89"/>
    </row>
    <row r="73" spans="1:36" s="119" customFormat="1" ht="16.5" customHeight="1">
      <c r="A73" s="89"/>
      <c r="B73" s="165">
        <v>6</v>
      </c>
      <c r="C73" s="165">
        <v>0</v>
      </c>
      <c r="D73" s="165">
        <v>2</v>
      </c>
      <c r="E73" s="166">
        <v>0</v>
      </c>
      <c r="F73" s="166">
        <v>5</v>
      </c>
      <c r="G73" s="166">
        <v>0</v>
      </c>
      <c r="H73" s="166">
        <v>3</v>
      </c>
      <c r="I73" s="166">
        <v>0</v>
      </c>
      <c r="J73" s="165">
        <v>3</v>
      </c>
      <c r="K73" s="165">
        <v>5</v>
      </c>
      <c r="L73" s="165">
        <v>7</v>
      </c>
      <c r="M73" s="165">
        <v>4</v>
      </c>
      <c r="N73" s="165">
        <v>5</v>
      </c>
      <c r="O73" s="165">
        <v>2</v>
      </c>
      <c r="P73" s="139"/>
      <c r="Q73" s="104"/>
      <c r="R73" s="105"/>
      <c r="S73" s="105"/>
      <c r="T73" s="105"/>
      <c r="U73" s="105"/>
      <c r="V73" s="105"/>
      <c r="W73" s="105"/>
      <c r="X73" s="105"/>
      <c r="Y73" s="105"/>
      <c r="Z73" s="114" t="s">
        <v>134</v>
      </c>
      <c r="AA73" s="107" t="s">
        <v>109</v>
      </c>
      <c r="AB73" s="136">
        <f>AB87</f>
        <v>699.927</v>
      </c>
      <c r="AC73" s="123"/>
      <c r="AD73" s="123"/>
      <c r="AE73" s="123"/>
      <c r="AF73" s="123"/>
      <c r="AG73" s="102"/>
      <c r="AH73" s="98">
        <v>699.93</v>
      </c>
      <c r="AI73" s="110"/>
      <c r="AJ73" s="89"/>
    </row>
    <row r="74" spans="1:36" s="116" customFormat="1" ht="41.25" customHeight="1">
      <c r="A74" s="101"/>
      <c r="B74" s="112" t="s">
        <v>141</v>
      </c>
      <c r="C74" s="112" t="s">
        <v>141</v>
      </c>
      <c r="D74" s="112" t="s">
        <v>141</v>
      </c>
      <c r="E74" s="112" t="s">
        <v>141</v>
      </c>
      <c r="F74" s="112" t="s">
        <v>141</v>
      </c>
      <c r="G74" s="112" t="s">
        <v>141</v>
      </c>
      <c r="H74" s="112" t="s">
        <v>141</v>
      </c>
      <c r="I74" s="112" t="s">
        <v>141</v>
      </c>
      <c r="J74" s="112" t="s">
        <v>141</v>
      </c>
      <c r="K74" s="112" t="s">
        <v>141</v>
      </c>
      <c r="L74" s="112" t="s">
        <v>141</v>
      </c>
      <c r="M74" s="112" t="s">
        <v>141</v>
      </c>
      <c r="N74" s="112" t="s">
        <v>141</v>
      </c>
      <c r="O74" s="112" t="s">
        <v>141</v>
      </c>
      <c r="P74" s="112" t="s">
        <v>141</v>
      </c>
      <c r="Q74" s="54"/>
      <c r="R74" s="60"/>
      <c r="S74" s="60"/>
      <c r="T74" s="60"/>
      <c r="U74" s="60"/>
      <c r="V74" s="60"/>
      <c r="W74" s="60"/>
      <c r="X74" s="60"/>
      <c r="Y74" s="60"/>
      <c r="Z74" s="51" t="s">
        <v>131</v>
      </c>
      <c r="AA74" s="50" t="s">
        <v>111</v>
      </c>
      <c r="AB74" s="73">
        <v>1</v>
      </c>
      <c r="AC74" s="73">
        <v>1</v>
      </c>
      <c r="AD74" s="73">
        <v>1</v>
      </c>
      <c r="AE74" s="73">
        <v>1</v>
      </c>
      <c r="AF74" s="73">
        <v>1</v>
      </c>
      <c r="AG74" s="49"/>
      <c r="AH74" s="179">
        <v>5</v>
      </c>
      <c r="AI74" s="58">
        <v>2018</v>
      </c>
      <c r="AJ74" s="101"/>
    </row>
    <row r="75" spans="1:36" s="116" customFormat="1" ht="27" customHeight="1">
      <c r="A75" s="101"/>
      <c r="B75" s="112" t="s">
        <v>141</v>
      </c>
      <c r="C75" s="112" t="s">
        <v>141</v>
      </c>
      <c r="D75" s="112" t="s">
        <v>141</v>
      </c>
      <c r="E75" s="112" t="s">
        <v>141</v>
      </c>
      <c r="F75" s="112" t="s">
        <v>141</v>
      </c>
      <c r="G75" s="112" t="s">
        <v>141</v>
      </c>
      <c r="H75" s="112" t="s">
        <v>141</v>
      </c>
      <c r="I75" s="112" t="s">
        <v>141</v>
      </c>
      <c r="J75" s="112" t="s">
        <v>141</v>
      </c>
      <c r="K75" s="112" t="s">
        <v>141</v>
      </c>
      <c r="L75" s="112" t="s">
        <v>141</v>
      </c>
      <c r="M75" s="112" t="s">
        <v>141</v>
      </c>
      <c r="N75" s="112" t="s">
        <v>141</v>
      </c>
      <c r="O75" s="112" t="s">
        <v>141</v>
      </c>
      <c r="P75" s="112" t="s">
        <v>141</v>
      </c>
      <c r="Q75" s="54"/>
      <c r="R75" s="60"/>
      <c r="S75" s="60"/>
      <c r="T75" s="60"/>
      <c r="U75" s="60"/>
      <c r="V75" s="60"/>
      <c r="W75" s="60"/>
      <c r="X75" s="60"/>
      <c r="Y75" s="60"/>
      <c r="Z75" s="51" t="s">
        <v>132</v>
      </c>
      <c r="AA75" s="50"/>
      <c r="AB75" s="73"/>
      <c r="AC75" s="73"/>
      <c r="AD75" s="73"/>
      <c r="AE75" s="73"/>
      <c r="AF75" s="73"/>
      <c r="AG75" s="49"/>
      <c r="AH75" s="179"/>
      <c r="AI75" s="58"/>
      <c r="AJ75" s="101"/>
    </row>
    <row r="76" spans="1:36" s="116" customFormat="1" ht="33.75" customHeight="1">
      <c r="A76" s="101"/>
      <c r="B76" s="49">
        <v>6</v>
      </c>
      <c r="C76" s="49">
        <v>0</v>
      </c>
      <c r="D76" s="49">
        <v>2</v>
      </c>
      <c r="E76" s="59">
        <v>0</v>
      </c>
      <c r="F76" s="59">
        <v>5</v>
      </c>
      <c r="G76" s="59">
        <v>0</v>
      </c>
      <c r="H76" s="59">
        <v>3</v>
      </c>
      <c r="I76" s="59">
        <v>0</v>
      </c>
      <c r="J76" s="49">
        <v>3</v>
      </c>
      <c r="K76" s="49">
        <v>5</v>
      </c>
      <c r="L76" s="49">
        <v>1</v>
      </c>
      <c r="M76" s="49">
        <v>1</v>
      </c>
      <c r="N76" s="49">
        <v>0</v>
      </c>
      <c r="O76" s="49">
        <v>1</v>
      </c>
      <c r="P76" s="49"/>
      <c r="Q76" s="54"/>
      <c r="R76" s="60"/>
      <c r="S76" s="60"/>
      <c r="T76" s="60"/>
      <c r="U76" s="60"/>
      <c r="V76" s="60"/>
      <c r="W76" s="60"/>
      <c r="X76" s="60"/>
      <c r="Y76" s="60"/>
      <c r="Z76" s="51" t="s">
        <v>126</v>
      </c>
      <c r="AA76" s="50" t="s">
        <v>110</v>
      </c>
      <c r="AB76" s="71" t="s">
        <v>113</v>
      </c>
      <c r="AC76" s="71" t="s">
        <v>113</v>
      </c>
      <c r="AD76" s="71" t="s">
        <v>113</v>
      </c>
      <c r="AE76" s="71" t="s">
        <v>113</v>
      </c>
      <c r="AF76" s="71" t="s">
        <v>113</v>
      </c>
      <c r="AG76" s="61"/>
      <c r="AH76" s="96" t="s">
        <v>113</v>
      </c>
      <c r="AI76" s="58">
        <v>2018</v>
      </c>
      <c r="AJ76" s="101"/>
    </row>
    <row r="77" spans="1:36" s="8" customFormat="1" ht="24">
      <c r="A77" s="10"/>
      <c r="B77" s="112">
        <v>6</v>
      </c>
      <c r="C77" s="112">
        <v>0</v>
      </c>
      <c r="D77" s="112">
        <v>2</v>
      </c>
      <c r="E77" s="113">
        <v>0</v>
      </c>
      <c r="F77" s="113">
        <v>5</v>
      </c>
      <c r="G77" s="113">
        <v>0</v>
      </c>
      <c r="H77" s="113">
        <v>3</v>
      </c>
      <c r="I77" s="113">
        <v>0</v>
      </c>
      <c r="J77" s="112">
        <v>3</v>
      </c>
      <c r="K77" s="112">
        <v>5</v>
      </c>
      <c r="L77" s="112">
        <v>1</v>
      </c>
      <c r="M77" s="112">
        <v>1</v>
      </c>
      <c r="N77" s="112">
        <v>0</v>
      </c>
      <c r="O77" s="49">
        <v>2</v>
      </c>
      <c r="P77" s="49"/>
      <c r="Q77" s="54"/>
      <c r="R77" s="60"/>
      <c r="S77" s="60"/>
      <c r="T77" s="60"/>
      <c r="U77" s="60"/>
      <c r="V77" s="60"/>
      <c r="W77" s="60"/>
      <c r="X77" s="60"/>
      <c r="Y77" s="60"/>
      <c r="Z77" s="51" t="s">
        <v>106</v>
      </c>
      <c r="AA77" s="50" t="s">
        <v>110</v>
      </c>
      <c r="AB77" s="71" t="s">
        <v>113</v>
      </c>
      <c r="AC77" s="71" t="s">
        <v>113</v>
      </c>
      <c r="AD77" s="71" t="s">
        <v>113</v>
      </c>
      <c r="AE77" s="71" t="s">
        <v>113</v>
      </c>
      <c r="AF77" s="71" t="s">
        <v>113</v>
      </c>
      <c r="AG77" s="61"/>
      <c r="AH77" s="96" t="s">
        <v>113</v>
      </c>
      <c r="AI77" s="58">
        <v>2018</v>
      </c>
      <c r="AJ77" s="10"/>
    </row>
    <row r="78" spans="1:36" s="8" customFormat="1" ht="24">
      <c r="A78" s="10"/>
      <c r="B78" s="146">
        <v>6</v>
      </c>
      <c r="C78" s="146">
        <v>0</v>
      </c>
      <c r="D78" s="146">
        <v>2</v>
      </c>
      <c r="E78" s="147">
        <v>0</v>
      </c>
      <c r="F78" s="147">
        <v>5</v>
      </c>
      <c r="G78" s="147">
        <v>0</v>
      </c>
      <c r="H78" s="147">
        <v>3</v>
      </c>
      <c r="I78" s="147">
        <v>0</v>
      </c>
      <c r="J78" s="146">
        <v>3</v>
      </c>
      <c r="K78" s="146">
        <v>5</v>
      </c>
      <c r="L78" s="146">
        <v>1</v>
      </c>
      <c r="M78" s="146">
        <v>2</v>
      </c>
      <c r="N78" s="146">
        <v>0</v>
      </c>
      <c r="O78" s="146">
        <v>0</v>
      </c>
      <c r="P78" s="146"/>
      <c r="Q78" s="148"/>
      <c r="R78" s="149"/>
      <c r="S78" s="149"/>
      <c r="T78" s="149"/>
      <c r="U78" s="149"/>
      <c r="V78" s="149"/>
      <c r="W78" s="149"/>
      <c r="X78" s="149"/>
      <c r="Y78" s="149"/>
      <c r="Z78" s="150" t="s">
        <v>107</v>
      </c>
      <c r="AA78" s="151" t="s">
        <v>109</v>
      </c>
      <c r="AB78" s="178">
        <v>2314.6</v>
      </c>
      <c r="AC78" s="152">
        <v>0</v>
      </c>
      <c r="AD78" s="152">
        <v>0</v>
      </c>
      <c r="AE78" s="152">
        <v>0</v>
      </c>
      <c r="AF78" s="152">
        <v>0</v>
      </c>
      <c r="AG78" s="146"/>
      <c r="AH78" s="98">
        <f>SUM(AB78:AG78)</f>
        <v>2314.6</v>
      </c>
      <c r="AI78" s="153">
        <v>2018</v>
      </c>
      <c r="AJ78" s="10"/>
    </row>
    <row r="79" spans="1:36" s="116" customFormat="1" ht="24">
      <c r="A79" s="101"/>
      <c r="B79" s="112" t="s">
        <v>141</v>
      </c>
      <c r="C79" s="112" t="s">
        <v>141</v>
      </c>
      <c r="D79" s="112" t="s">
        <v>141</v>
      </c>
      <c r="E79" s="112" t="s">
        <v>141</v>
      </c>
      <c r="F79" s="112" t="s">
        <v>141</v>
      </c>
      <c r="G79" s="112" t="s">
        <v>141</v>
      </c>
      <c r="H79" s="112" t="s">
        <v>141</v>
      </c>
      <c r="I79" s="112" t="s">
        <v>141</v>
      </c>
      <c r="J79" s="112" t="s">
        <v>141</v>
      </c>
      <c r="K79" s="112" t="s">
        <v>141</v>
      </c>
      <c r="L79" s="112" t="s">
        <v>141</v>
      </c>
      <c r="M79" s="112" t="s">
        <v>141</v>
      </c>
      <c r="N79" s="112" t="s">
        <v>141</v>
      </c>
      <c r="O79" s="112" t="s">
        <v>141</v>
      </c>
      <c r="P79" s="112" t="s">
        <v>141</v>
      </c>
      <c r="Q79" s="54"/>
      <c r="R79" s="60"/>
      <c r="S79" s="60"/>
      <c r="T79" s="60"/>
      <c r="U79" s="60"/>
      <c r="V79" s="60"/>
      <c r="W79" s="60"/>
      <c r="X79" s="60"/>
      <c r="Y79" s="60"/>
      <c r="Z79" s="51" t="s">
        <v>108</v>
      </c>
      <c r="AA79" s="50" t="s">
        <v>80</v>
      </c>
      <c r="AB79" s="51">
        <v>10</v>
      </c>
      <c r="AC79" s="51">
        <v>13.75</v>
      </c>
      <c r="AD79" s="51">
        <v>17.5</v>
      </c>
      <c r="AE79" s="51">
        <v>21.25</v>
      </c>
      <c r="AF79" s="51">
        <v>25</v>
      </c>
      <c r="AG79" s="61"/>
      <c r="AH79" s="97">
        <v>25</v>
      </c>
      <c r="AI79" s="58">
        <v>2018</v>
      </c>
      <c r="AJ79" s="101"/>
    </row>
    <row r="80" spans="1:36" s="116" customFormat="1" ht="24">
      <c r="A80" s="101"/>
      <c r="B80" s="155">
        <v>6</v>
      </c>
      <c r="C80" s="155">
        <v>0</v>
      </c>
      <c r="D80" s="155">
        <v>2</v>
      </c>
      <c r="E80" s="156">
        <v>0</v>
      </c>
      <c r="F80" s="156">
        <v>5</v>
      </c>
      <c r="G80" s="156">
        <v>0</v>
      </c>
      <c r="H80" s="156">
        <v>3</v>
      </c>
      <c r="I80" s="156">
        <v>0</v>
      </c>
      <c r="J80" s="155">
        <v>3</v>
      </c>
      <c r="K80" s="155">
        <v>5</v>
      </c>
      <c r="L80" s="155">
        <v>1</v>
      </c>
      <c r="M80" s="155">
        <v>2</v>
      </c>
      <c r="N80" s="155">
        <v>0</v>
      </c>
      <c r="O80" s="182">
        <v>1</v>
      </c>
      <c r="P80" s="183"/>
      <c r="Q80" s="183"/>
      <c r="R80" s="184"/>
      <c r="S80" s="184"/>
      <c r="T80" s="184"/>
      <c r="U80" s="184"/>
      <c r="V80" s="184"/>
      <c r="W80" s="184"/>
      <c r="X80" s="184"/>
      <c r="Y80" s="184"/>
      <c r="Z80" s="185" t="s">
        <v>147</v>
      </c>
      <c r="AA80" s="160" t="s">
        <v>109</v>
      </c>
      <c r="AB80" s="186">
        <v>1202.7</v>
      </c>
      <c r="AC80" s="186">
        <v>2660</v>
      </c>
      <c r="AD80" s="186">
        <v>4500</v>
      </c>
      <c r="AE80" s="186">
        <v>500</v>
      </c>
      <c r="AF80" s="186">
        <v>500</v>
      </c>
      <c r="AG80" s="112"/>
      <c r="AH80" s="98">
        <v>8445</v>
      </c>
      <c r="AI80" s="128">
        <v>2018</v>
      </c>
      <c r="AJ80" s="101"/>
    </row>
    <row r="81" spans="1:36" s="116" customFormat="1" ht="36">
      <c r="A81" s="101"/>
      <c r="B81" s="155">
        <v>6</v>
      </c>
      <c r="C81" s="155">
        <v>0</v>
      </c>
      <c r="D81" s="155">
        <v>2</v>
      </c>
      <c r="E81" s="156">
        <v>0</v>
      </c>
      <c r="F81" s="156">
        <v>5</v>
      </c>
      <c r="G81" s="156">
        <v>0</v>
      </c>
      <c r="H81" s="156">
        <v>3</v>
      </c>
      <c r="I81" s="156">
        <v>0</v>
      </c>
      <c r="J81" s="155">
        <v>3</v>
      </c>
      <c r="K81" s="155">
        <v>5</v>
      </c>
      <c r="L81" s="155">
        <v>1</v>
      </c>
      <c r="M81" s="155">
        <v>2</v>
      </c>
      <c r="N81" s="155">
        <v>0</v>
      </c>
      <c r="O81" s="155">
        <v>2</v>
      </c>
      <c r="P81" s="155"/>
      <c r="Q81" s="157"/>
      <c r="R81" s="158"/>
      <c r="S81" s="158"/>
      <c r="T81" s="158"/>
      <c r="U81" s="158"/>
      <c r="V81" s="158"/>
      <c r="W81" s="158"/>
      <c r="X81" s="158"/>
      <c r="Y81" s="158"/>
      <c r="Z81" s="159" t="s">
        <v>136</v>
      </c>
      <c r="AA81" s="160" t="s">
        <v>109</v>
      </c>
      <c r="AB81" s="161">
        <v>11.96</v>
      </c>
      <c r="AC81" s="162">
        <v>0</v>
      </c>
      <c r="AD81" s="162">
        <v>0</v>
      </c>
      <c r="AE81" s="162">
        <v>0</v>
      </c>
      <c r="AF81" s="162">
        <v>0</v>
      </c>
      <c r="AG81" s="163"/>
      <c r="AH81" s="181">
        <f aca="true" t="shared" si="0" ref="AH81:AH86">(AB81+AC81+AD81+AE81+AF81)</f>
        <v>11.96</v>
      </c>
      <c r="AI81" s="164">
        <v>2018</v>
      </c>
      <c r="AJ81" s="101"/>
    </row>
    <row r="82" spans="1:36" s="116" customFormat="1" ht="15">
      <c r="A82" s="101"/>
      <c r="B82" s="112" t="s">
        <v>141</v>
      </c>
      <c r="C82" s="112" t="s">
        <v>141</v>
      </c>
      <c r="D82" s="112" t="s">
        <v>141</v>
      </c>
      <c r="E82" s="112" t="s">
        <v>141</v>
      </c>
      <c r="F82" s="112" t="s">
        <v>141</v>
      </c>
      <c r="G82" s="112" t="s">
        <v>141</v>
      </c>
      <c r="H82" s="112" t="s">
        <v>141</v>
      </c>
      <c r="I82" s="112" t="s">
        <v>141</v>
      </c>
      <c r="J82" s="112" t="s">
        <v>141</v>
      </c>
      <c r="K82" s="112" t="s">
        <v>141</v>
      </c>
      <c r="L82" s="112" t="s">
        <v>141</v>
      </c>
      <c r="M82" s="112" t="s">
        <v>141</v>
      </c>
      <c r="N82" s="112" t="s">
        <v>141</v>
      </c>
      <c r="O82" s="112" t="s">
        <v>141</v>
      </c>
      <c r="P82" s="112" t="s">
        <v>141</v>
      </c>
      <c r="Q82" s="187"/>
      <c r="R82" s="188"/>
      <c r="S82" s="188"/>
      <c r="T82" s="188"/>
      <c r="U82" s="188"/>
      <c r="V82" s="188"/>
      <c r="W82" s="188"/>
      <c r="X82" s="188"/>
      <c r="Y82" s="188"/>
      <c r="Z82" s="189" t="s">
        <v>140</v>
      </c>
      <c r="AA82" s="125" t="s">
        <v>109</v>
      </c>
      <c r="AB82" s="190">
        <f>(AB83+AB84+AB85+AB86)</f>
        <v>2360.527</v>
      </c>
      <c r="AC82" s="190">
        <f>(AC83+AC84+AC85+AC86)</f>
        <v>400</v>
      </c>
      <c r="AD82" s="190">
        <f>(AD83+AD84+AD85+AD86)</f>
        <v>0</v>
      </c>
      <c r="AE82" s="190">
        <f>(AE83+AE84+AE85+AE86)</f>
        <v>0</v>
      </c>
      <c r="AF82" s="190">
        <f>(AF83+AF84+AF85+AF86)</f>
        <v>0</v>
      </c>
      <c r="AG82" s="127"/>
      <c r="AH82" s="181">
        <f t="shared" si="0"/>
        <v>2760.527</v>
      </c>
      <c r="AI82" s="128"/>
      <c r="AJ82" s="101"/>
    </row>
    <row r="83" spans="1:36" s="116" customFormat="1" ht="15">
      <c r="A83" s="101"/>
      <c r="B83" s="112">
        <v>6</v>
      </c>
      <c r="C83" s="112">
        <v>0</v>
      </c>
      <c r="D83" s="112">
        <v>2</v>
      </c>
      <c r="E83" s="112">
        <v>0</v>
      </c>
      <c r="F83" s="112">
        <v>5</v>
      </c>
      <c r="G83" s="112">
        <v>0</v>
      </c>
      <c r="H83" s="112">
        <v>3</v>
      </c>
      <c r="I83" s="112">
        <v>0</v>
      </c>
      <c r="J83" s="112">
        <v>3</v>
      </c>
      <c r="K83" s="112">
        <v>5</v>
      </c>
      <c r="L83" s="112">
        <v>1</v>
      </c>
      <c r="M83" s="112">
        <v>2</v>
      </c>
      <c r="N83" s="112">
        <v>0</v>
      </c>
      <c r="O83" s="112">
        <v>3</v>
      </c>
      <c r="P83" s="112" t="s">
        <v>141</v>
      </c>
      <c r="Q83" s="187"/>
      <c r="R83" s="188"/>
      <c r="S83" s="188"/>
      <c r="T83" s="188"/>
      <c r="U83" s="188"/>
      <c r="V83" s="188"/>
      <c r="W83" s="188"/>
      <c r="X83" s="188"/>
      <c r="Y83" s="188"/>
      <c r="Z83" s="189" t="s">
        <v>148</v>
      </c>
      <c r="AA83" s="125" t="s">
        <v>109</v>
      </c>
      <c r="AB83" s="190">
        <v>400</v>
      </c>
      <c r="AC83" s="126">
        <v>400</v>
      </c>
      <c r="AD83" s="126">
        <v>0</v>
      </c>
      <c r="AE83" s="126">
        <v>0</v>
      </c>
      <c r="AF83" s="126">
        <v>0</v>
      </c>
      <c r="AG83" s="127"/>
      <c r="AH83" s="181">
        <f t="shared" si="0"/>
        <v>800</v>
      </c>
      <c r="AI83" s="128"/>
      <c r="AJ83" s="101"/>
    </row>
    <row r="84" spans="1:36" s="116" customFormat="1" ht="15">
      <c r="A84" s="101"/>
      <c r="B84" s="112" t="s">
        <v>141</v>
      </c>
      <c r="C84" s="112" t="s">
        <v>141</v>
      </c>
      <c r="D84" s="112" t="s">
        <v>141</v>
      </c>
      <c r="E84" s="112" t="s">
        <v>141</v>
      </c>
      <c r="F84" s="112" t="s">
        <v>141</v>
      </c>
      <c r="G84" s="112" t="s">
        <v>141</v>
      </c>
      <c r="H84" s="112" t="s">
        <v>141</v>
      </c>
      <c r="I84" s="112" t="s">
        <v>141</v>
      </c>
      <c r="J84" s="112" t="s">
        <v>141</v>
      </c>
      <c r="K84" s="112" t="s">
        <v>141</v>
      </c>
      <c r="L84" s="112" t="s">
        <v>141</v>
      </c>
      <c r="M84" s="112" t="s">
        <v>141</v>
      </c>
      <c r="N84" s="112" t="s">
        <v>141</v>
      </c>
      <c r="O84" s="112" t="s">
        <v>141</v>
      </c>
      <c r="P84" s="112" t="s">
        <v>141</v>
      </c>
      <c r="Q84" s="187"/>
      <c r="R84" s="188"/>
      <c r="S84" s="188"/>
      <c r="T84" s="188"/>
      <c r="U84" s="188"/>
      <c r="V84" s="188"/>
      <c r="W84" s="188"/>
      <c r="X84" s="188"/>
      <c r="Y84" s="188"/>
      <c r="Z84" s="198" t="s">
        <v>137</v>
      </c>
      <c r="AA84" s="125" t="s">
        <v>109</v>
      </c>
      <c r="AB84" s="190">
        <v>360.066</v>
      </c>
      <c r="AC84" s="126">
        <v>0</v>
      </c>
      <c r="AD84" s="126">
        <v>0</v>
      </c>
      <c r="AE84" s="126">
        <v>0</v>
      </c>
      <c r="AF84" s="126">
        <v>0</v>
      </c>
      <c r="AG84" s="127"/>
      <c r="AH84" s="181">
        <f t="shared" si="0"/>
        <v>360.066</v>
      </c>
      <c r="AI84" s="128"/>
      <c r="AJ84" s="101"/>
    </row>
    <row r="85" spans="1:36" s="116" customFormat="1" ht="15">
      <c r="A85" s="101"/>
      <c r="B85" s="112" t="s">
        <v>141</v>
      </c>
      <c r="C85" s="112" t="s">
        <v>141</v>
      </c>
      <c r="D85" s="112" t="s">
        <v>141</v>
      </c>
      <c r="E85" s="112" t="s">
        <v>141</v>
      </c>
      <c r="F85" s="112" t="s">
        <v>141</v>
      </c>
      <c r="G85" s="112" t="s">
        <v>141</v>
      </c>
      <c r="H85" s="112" t="s">
        <v>141</v>
      </c>
      <c r="I85" s="112" t="s">
        <v>141</v>
      </c>
      <c r="J85" s="112" t="s">
        <v>141</v>
      </c>
      <c r="K85" s="112" t="s">
        <v>141</v>
      </c>
      <c r="L85" s="112" t="s">
        <v>141</v>
      </c>
      <c r="M85" s="112" t="s">
        <v>141</v>
      </c>
      <c r="N85" s="112" t="s">
        <v>141</v>
      </c>
      <c r="O85" s="112" t="s">
        <v>141</v>
      </c>
      <c r="P85" s="112" t="s">
        <v>141</v>
      </c>
      <c r="Q85" s="187"/>
      <c r="R85" s="188"/>
      <c r="S85" s="188"/>
      <c r="T85" s="188"/>
      <c r="U85" s="188"/>
      <c r="V85" s="188"/>
      <c r="W85" s="188"/>
      <c r="X85" s="188"/>
      <c r="Y85" s="188"/>
      <c r="Z85" s="198" t="s">
        <v>138</v>
      </c>
      <c r="AA85" s="125" t="s">
        <v>109</v>
      </c>
      <c r="AB85" s="190">
        <v>1330.008</v>
      </c>
      <c r="AC85" s="126">
        <v>0</v>
      </c>
      <c r="AD85" s="126">
        <v>0</v>
      </c>
      <c r="AE85" s="126">
        <v>0</v>
      </c>
      <c r="AF85" s="126">
        <v>0</v>
      </c>
      <c r="AG85" s="127"/>
      <c r="AH85" s="181">
        <f t="shared" si="0"/>
        <v>1330.008</v>
      </c>
      <c r="AI85" s="128"/>
      <c r="AJ85" s="101"/>
    </row>
    <row r="86" spans="1:36" s="8" customFormat="1" ht="15">
      <c r="A86" s="10"/>
      <c r="B86" s="112" t="s">
        <v>141</v>
      </c>
      <c r="C86" s="112" t="s">
        <v>141</v>
      </c>
      <c r="D86" s="112" t="s">
        <v>141</v>
      </c>
      <c r="E86" s="112" t="s">
        <v>141</v>
      </c>
      <c r="F86" s="112" t="s">
        <v>141</v>
      </c>
      <c r="G86" s="112" t="s">
        <v>141</v>
      </c>
      <c r="H86" s="112" t="s">
        <v>141</v>
      </c>
      <c r="I86" s="112" t="s">
        <v>141</v>
      </c>
      <c r="J86" s="112" t="s">
        <v>141</v>
      </c>
      <c r="K86" s="112" t="s">
        <v>141</v>
      </c>
      <c r="L86" s="112" t="s">
        <v>141</v>
      </c>
      <c r="M86" s="112" t="s">
        <v>141</v>
      </c>
      <c r="N86" s="112" t="s">
        <v>141</v>
      </c>
      <c r="O86" s="112" t="s">
        <v>141</v>
      </c>
      <c r="P86" s="112" t="s">
        <v>141</v>
      </c>
      <c r="Q86" s="76"/>
      <c r="R86" s="77"/>
      <c r="S86" s="77"/>
      <c r="T86" s="77"/>
      <c r="U86" s="77"/>
      <c r="V86" s="77"/>
      <c r="W86" s="77"/>
      <c r="X86" s="77"/>
      <c r="Y86" s="77"/>
      <c r="Z86" s="198" t="s">
        <v>139</v>
      </c>
      <c r="AA86" s="125" t="s">
        <v>109</v>
      </c>
      <c r="AB86" s="199">
        <v>270.453</v>
      </c>
      <c r="AC86" s="135">
        <v>0</v>
      </c>
      <c r="AD86" s="135">
        <v>0</v>
      </c>
      <c r="AE86" s="135">
        <v>0</v>
      </c>
      <c r="AF86" s="135">
        <v>0</v>
      </c>
      <c r="AG86" s="112"/>
      <c r="AH86" s="181">
        <f t="shared" si="0"/>
        <v>270.453</v>
      </c>
      <c r="AI86" s="128"/>
      <c r="AJ86" s="10"/>
    </row>
    <row r="87" spans="1:36" s="8" customFormat="1" ht="24">
      <c r="A87" s="10"/>
      <c r="B87" s="191">
        <v>6</v>
      </c>
      <c r="C87" s="191">
        <v>0</v>
      </c>
      <c r="D87" s="191">
        <v>2</v>
      </c>
      <c r="E87" s="192">
        <v>0</v>
      </c>
      <c r="F87" s="192">
        <v>5</v>
      </c>
      <c r="G87" s="192">
        <v>0</v>
      </c>
      <c r="H87" s="192">
        <v>3</v>
      </c>
      <c r="I87" s="192">
        <v>0</v>
      </c>
      <c r="J87" s="191">
        <v>3</v>
      </c>
      <c r="K87" s="191">
        <v>5</v>
      </c>
      <c r="L87" s="191">
        <v>7</v>
      </c>
      <c r="M87" s="191">
        <v>4</v>
      </c>
      <c r="N87" s="191">
        <v>5</v>
      </c>
      <c r="O87" s="191">
        <v>2</v>
      </c>
      <c r="P87" s="191"/>
      <c r="Q87" s="193"/>
      <c r="R87" s="194"/>
      <c r="S87" s="194"/>
      <c r="T87" s="194"/>
      <c r="U87" s="194"/>
      <c r="V87" s="194"/>
      <c r="W87" s="194"/>
      <c r="X87" s="194"/>
      <c r="Y87" s="194"/>
      <c r="Z87" s="195" t="s">
        <v>149</v>
      </c>
      <c r="AA87" s="196" t="s">
        <v>109</v>
      </c>
      <c r="AB87" s="197">
        <v>699.927</v>
      </c>
      <c r="AC87" s="197">
        <v>0</v>
      </c>
      <c r="AD87" s="197">
        <v>0</v>
      </c>
      <c r="AE87" s="197">
        <v>0</v>
      </c>
      <c r="AF87" s="197">
        <v>0</v>
      </c>
      <c r="AG87" s="167"/>
      <c r="AH87" s="181">
        <f>(AB87+AC87+AD87+AE87+AF87)</f>
        <v>699.927</v>
      </c>
      <c r="AI87" s="168">
        <v>2018</v>
      </c>
      <c r="AJ87" s="10"/>
    </row>
    <row r="88" spans="1:36" s="8" customFormat="1" ht="15">
      <c r="A88" s="10"/>
      <c r="B88" s="75"/>
      <c r="C88" s="75"/>
      <c r="D88" s="75"/>
      <c r="E88" s="75"/>
      <c r="F88" s="75"/>
      <c r="G88" s="75"/>
      <c r="H88" s="75"/>
      <c r="I88" s="75"/>
      <c r="J88" s="78"/>
      <c r="K88" s="78"/>
      <c r="L88" s="78"/>
      <c r="M88" s="78"/>
      <c r="N88" s="78"/>
      <c r="O88" s="78"/>
      <c r="P88" s="78"/>
      <c r="Q88" s="78"/>
      <c r="R88" s="79"/>
      <c r="S88" s="79"/>
      <c r="T88" s="79"/>
      <c r="U88" s="79"/>
      <c r="V88" s="79"/>
      <c r="W88" s="79"/>
      <c r="X88" s="79"/>
      <c r="Y88" s="79"/>
      <c r="Z88" s="80"/>
      <c r="AA88" s="81"/>
      <c r="AB88" s="80"/>
      <c r="AC88" s="82"/>
      <c r="AD88" s="82"/>
      <c r="AE88" s="82"/>
      <c r="AF88" s="82"/>
      <c r="AG88" s="82"/>
      <c r="AH88" s="83"/>
      <c r="AI88" s="82"/>
      <c r="AJ88" s="10"/>
    </row>
    <row r="89" spans="1:54" s="8" customFormat="1" ht="15">
      <c r="A89" s="10"/>
      <c r="B89" s="75"/>
      <c r="C89" s="75"/>
      <c r="D89" s="75"/>
      <c r="E89" s="75"/>
      <c r="F89" s="75"/>
      <c r="G89" s="75"/>
      <c r="H89" s="75"/>
      <c r="I89" s="75"/>
      <c r="J89" s="78"/>
      <c r="K89" s="78"/>
      <c r="L89" s="78"/>
      <c r="M89" s="78"/>
      <c r="N89" s="78"/>
      <c r="O89" s="78"/>
      <c r="P89" s="78"/>
      <c r="Q89" s="78"/>
      <c r="R89" s="79"/>
      <c r="S89" s="79"/>
      <c r="T89" s="79"/>
      <c r="U89" s="79"/>
      <c r="V89" s="79"/>
      <c r="W89" s="79"/>
      <c r="X89" s="79"/>
      <c r="Y89" s="79"/>
      <c r="Z89" s="80"/>
      <c r="AA89" s="81"/>
      <c r="AB89" s="80"/>
      <c r="AC89" s="82"/>
      <c r="AD89" s="82"/>
      <c r="AE89" s="82"/>
      <c r="AF89" s="82"/>
      <c r="AG89" s="82"/>
      <c r="AH89" s="83"/>
      <c r="AI89" s="82"/>
      <c r="AJ89" s="11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s="8" customFormat="1" ht="15">
      <c r="A90" s="10"/>
      <c r="B90" s="75"/>
      <c r="C90" s="75"/>
      <c r="D90" s="75"/>
      <c r="E90" s="75"/>
      <c r="F90" s="75"/>
      <c r="G90" s="75"/>
      <c r="H90" s="75"/>
      <c r="I90" s="75"/>
      <c r="J90" s="78"/>
      <c r="K90" s="78"/>
      <c r="L90" s="78"/>
      <c r="M90" s="78"/>
      <c r="N90" s="78"/>
      <c r="O90" s="78"/>
      <c r="P90" s="78"/>
      <c r="Q90" s="78"/>
      <c r="R90" s="79"/>
      <c r="S90" s="79"/>
      <c r="T90" s="79"/>
      <c r="U90" s="79"/>
      <c r="V90" s="79"/>
      <c r="W90" s="79"/>
      <c r="X90" s="79"/>
      <c r="Y90" s="79"/>
      <c r="Z90" s="84"/>
      <c r="AA90" s="81"/>
      <c r="AB90" s="80"/>
      <c r="AC90" s="82"/>
      <c r="AD90" s="82"/>
      <c r="AE90" s="82"/>
      <c r="AF90" s="82"/>
      <c r="AG90" s="82"/>
      <c r="AH90" s="83"/>
      <c r="AI90" s="82"/>
      <c r="AJ90" s="11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8" customFormat="1" ht="15">
      <c r="A91" s="10"/>
      <c r="B91" s="75"/>
      <c r="C91" s="75"/>
      <c r="D91" s="75"/>
      <c r="E91" s="75"/>
      <c r="F91" s="75"/>
      <c r="G91" s="75"/>
      <c r="H91" s="75"/>
      <c r="I91" s="75"/>
      <c r="J91" s="78"/>
      <c r="K91" s="78"/>
      <c r="L91" s="78"/>
      <c r="M91" s="78"/>
      <c r="N91" s="78"/>
      <c r="O91" s="78"/>
      <c r="P91" s="78"/>
      <c r="Q91" s="78"/>
      <c r="R91" s="79"/>
      <c r="S91" s="79"/>
      <c r="T91" s="79"/>
      <c r="U91" s="79"/>
      <c r="V91" s="79"/>
      <c r="W91" s="79"/>
      <c r="X91" s="79"/>
      <c r="Y91" s="79"/>
      <c r="Z91" s="84"/>
      <c r="AA91" s="81"/>
      <c r="AB91" s="80"/>
      <c r="AC91" s="82"/>
      <c r="AD91" s="82"/>
      <c r="AE91" s="82"/>
      <c r="AF91" s="82"/>
      <c r="AG91" s="82"/>
      <c r="AH91" s="83"/>
      <c r="AI91" s="82"/>
      <c r="AJ91" s="11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s="8" customFormat="1" ht="15">
      <c r="A92" s="10"/>
      <c r="B92" s="75"/>
      <c r="C92" s="75"/>
      <c r="D92" s="75"/>
      <c r="E92" s="75"/>
      <c r="F92" s="75"/>
      <c r="G92" s="75"/>
      <c r="H92" s="75"/>
      <c r="I92" s="75"/>
      <c r="J92" s="78"/>
      <c r="K92" s="78"/>
      <c r="L92" s="78"/>
      <c r="M92" s="78"/>
      <c r="N92" s="78"/>
      <c r="O92" s="78"/>
      <c r="P92" s="78"/>
      <c r="Q92" s="78"/>
      <c r="R92" s="79"/>
      <c r="S92" s="79"/>
      <c r="T92" s="79"/>
      <c r="U92" s="79"/>
      <c r="V92" s="79"/>
      <c r="W92" s="79"/>
      <c r="X92" s="79"/>
      <c r="Y92" s="79"/>
      <c r="Z92" s="84"/>
      <c r="AA92" s="81"/>
      <c r="AB92" s="80"/>
      <c r="AC92" s="82"/>
      <c r="AD92" s="82"/>
      <c r="AE92" s="82"/>
      <c r="AF92" s="82"/>
      <c r="AG92" s="82"/>
      <c r="AH92" s="83"/>
      <c r="AI92" s="82"/>
      <c r="AJ92" s="11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s="8" customFormat="1" ht="15">
      <c r="A93" s="10"/>
      <c r="B93" s="75"/>
      <c r="C93" s="75"/>
      <c r="D93" s="75"/>
      <c r="E93" s="75"/>
      <c r="F93" s="75"/>
      <c r="G93" s="75"/>
      <c r="H93" s="75"/>
      <c r="I93" s="75"/>
      <c r="J93" s="78"/>
      <c r="K93" s="78"/>
      <c r="L93" s="78"/>
      <c r="M93" s="78"/>
      <c r="N93" s="78"/>
      <c r="O93" s="78"/>
      <c r="P93" s="78"/>
      <c r="Q93" s="78"/>
      <c r="R93" s="79"/>
      <c r="S93" s="79"/>
      <c r="T93" s="79"/>
      <c r="U93" s="79"/>
      <c r="V93" s="79"/>
      <c r="W93" s="79"/>
      <c r="X93" s="79"/>
      <c r="Y93" s="79"/>
      <c r="Z93" s="84"/>
      <c r="AA93" s="81"/>
      <c r="AB93" s="80"/>
      <c r="AC93" s="82"/>
      <c r="AD93" s="82"/>
      <c r="AE93" s="82"/>
      <c r="AF93" s="82"/>
      <c r="AG93" s="82"/>
      <c r="AH93" s="83"/>
      <c r="AI93" s="82"/>
      <c r="AJ93" s="11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s="8" customFormat="1" ht="15">
      <c r="A94" s="10"/>
      <c r="B94" s="75"/>
      <c r="C94" s="75"/>
      <c r="D94" s="75"/>
      <c r="E94" s="75"/>
      <c r="F94" s="75"/>
      <c r="G94" s="75"/>
      <c r="H94" s="75"/>
      <c r="I94" s="75"/>
      <c r="J94" s="78"/>
      <c r="K94" s="78"/>
      <c r="L94" s="78"/>
      <c r="M94" s="78"/>
      <c r="N94" s="78"/>
      <c r="O94" s="78"/>
      <c r="P94" s="78"/>
      <c r="Q94" s="78"/>
      <c r="R94" s="79"/>
      <c r="S94" s="79"/>
      <c r="T94" s="79"/>
      <c r="U94" s="79"/>
      <c r="V94" s="79"/>
      <c r="W94" s="79"/>
      <c r="X94" s="79"/>
      <c r="Y94" s="79"/>
      <c r="Z94" s="84"/>
      <c r="AA94" s="81"/>
      <c r="AB94" s="75"/>
      <c r="AC94" s="75"/>
      <c r="AD94" s="75"/>
      <c r="AE94" s="75"/>
      <c r="AF94" s="75"/>
      <c r="AG94" s="75"/>
      <c r="AH94" s="85"/>
      <c r="AI94" s="75"/>
      <c r="AJ94" s="11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s="8" customFormat="1" ht="15">
      <c r="A95" s="10"/>
      <c r="B95" s="75"/>
      <c r="C95" s="75"/>
      <c r="D95" s="75"/>
      <c r="E95" s="75"/>
      <c r="F95" s="75"/>
      <c r="G95" s="75"/>
      <c r="H95" s="75"/>
      <c r="I95" s="75"/>
      <c r="J95" s="78"/>
      <c r="K95" s="78"/>
      <c r="L95" s="78"/>
      <c r="M95" s="78"/>
      <c r="N95" s="78"/>
      <c r="O95" s="78"/>
      <c r="P95" s="78"/>
      <c r="Q95" s="78"/>
      <c r="R95" s="79"/>
      <c r="S95" s="79"/>
      <c r="T95" s="79"/>
      <c r="U95" s="79"/>
      <c r="V95" s="79"/>
      <c r="W95" s="79"/>
      <c r="X95" s="79"/>
      <c r="Y95" s="79"/>
      <c r="Z95" s="84"/>
      <c r="AA95" s="81"/>
      <c r="AB95" s="75"/>
      <c r="AC95" s="75"/>
      <c r="AD95" s="75"/>
      <c r="AE95" s="75"/>
      <c r="AF95" s="75"/>
      <c r="AG95" s="75"/>
      <c r="AH95" s="85"/>
      <c r="AI95" s="75"/>
      <c r="AJ95" s="11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s="8" customFormat="1" ht="15">
      <c r="A96" s="10"/>
      <c r="B96" s="75"/>
      <c r="C96" s="75"/>
      <c r="D96" s="75"/>
      <c r="E96" s="75"/>
      <c r="F96" s="75"/>
      <c r="G96" s="75"/>
      <c r="H96" s="75"/>
      <c r="I96" s="75"/>
      <c r="J96" s="78"/>
      <c r="K96" s="78"/>
      <c r="L96" s="78"/>
      <c r="M96" s="78"/>
      <c r="N96" s="78"/>
      <c r="O96" s="78"/>
      <c r="P96" s="78"/>
      <c r="Q96" s="78"/>
      <c r="R96" s="79"/>
      <c r="S96" s="79"/>
      <c r="T96" s="79"/>
      <c r="U96" s="79"/>
      <c r="V96" s="79"/>
      <c r="W96" s="79"/>
      <c r="X96" s="79"/>
      <c r="Y96" s="79"/>
      <c r="Z96" s="84"/>
      <c r="AA96" s="81"/>
      <c r="AB96" s="75"/>
      <c r="AC96" s="75"/>
      <c r="AD96" s="75"/>
      <c r="AE96" s="75"/>
      <c r="AF96" s="75"/>
      <c r="AG96" s="75"/>
      <c r="AH96" s="85"/>
      <c r="AI96" s="75"/>
      <c r="AJ96" s="11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s="8" customFormat="1" ht="15">
      <c r="A97" s="10"/>
      <c r="B97" s="75"/>
      <c r="C97" s="75"/>
      <c r="D97" s="75"/>
      <c r="E97" s="75"/>
      <c r="F97" s="75"/>
      <c r="G97" s="75"/>
      <c r="H97" s="75"/>
      <c r="I97" s="75"/>
      <c r="J97" s="78"/>
      <c r="K97" s="78"/>
      <c r="L97" s="78"/>
      <c r="M97" s="78"/>
      <c r="N97" s="78"/>
      <c r="O97" s="78"/>
      <c r="P97" s="78"/>
      <c r="Q97" s="78"/>
      <c r="R97" s="79"/>
      <c r="S97" s="79"/>
      <c r="T97" s="79"/>
      <c r="U97" s="79"/>
      <c r="V97" s="79"/>
      <c r="W97" s="79"/>
      <c r="X97" s="79"/>
      <c r="Y97" s="79"/>
      <c r="Z97" s="11"/>
      <c r="AA97" s="81"/>
      <c r="AB97" s="75"/>
      <c r="AC97" s="75"/>
      <c r="AD97" s="75"/>
      <c r="AE97" s="75"/>
      <c r="AF97" s="75"/>
      <c r="AG97" s="75"/>
      <c r="AH97" s="85"/>
      <c r="AI97" s="75"/>
      <c r="AJ97" s="11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s="8" customFormat="1" ht="15">
      <c r="A98" s="10"/>
      <c r="B98" s="75"/>
      <c r="C98" s="75"/>
      <c r="D98" s="75"/>
      <c r="E98" s="75"/>
      <c r="F98" s="75"/>
      <c r="G98" s="75"/>
      <c r="H98" s="75"/>
      <c r="I98" s="75"/>
      <c r="J98" s="78"/>
      <c r="K98" s="78"/>
      <c r="L98" s="78"/>
      <c r="M98" s="78"/>
      <c r="N98" s="78"/>
      <c r="O98" s="78"/>
      <c r="P98" s="78"/>
      <c r="Q98" s="78"/>
      <c r="R98" s="79"/>
      <c r="S98" s="79"/>
      <c r="T98" s="79"/>
      <c r="U98" s="79"/>
      <c r="V98" s="79"/>
      <c r="W98" s="79"/>
      <c r="X98" s="79"/>
      <c r="Y98" s="79"/>
      <c r="Z98" s="11"/>
      <c r="AA98" s="86"/>
      <c r="AB98" s="75"/>
      <c r="AC98" s="75"/>
      <c r="AD98" s="75"/>
      <c r="AE98" s="75"/>
      <c r="AF98" s="75"/>
      <c r="AG98" s="75"/>
      <c r="AH98" s="85"/>
      <c r="AI98" s="75"/>
      <c r="AJ98" s="11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s="8" customFormat="1" ht="15">
      <c r="A99" s="10"/>
      <c r="B99" s="7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87"/>
      <c r="S99" s="87"/>
      <c r="T99" s="87"/>
      <c r="U99" s="87"/>
      <c r="V99" s="87"/>
      <c r="W99" s="87"/>
      <c r="X99" s="87"/>
      <c r="Y99" s="87"/>
      <c r="Z99" s="11"/>
      <c r="AA99" s="11"/>
      <c r="AB99" s="11"/>
      <c r="AC99" s="7"/>
      <c r="AD99" s="7"/>
      <c r="AE99" s="7"/>
      <c r="AF99" s="7"/>
      <c r="AG99" s="7"/>
      <c r="AH99" s="88"/>
      <c r="AI99" s="7"/>
      <c r="AJ99" s="11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s="8" customFormat="1" ht="15">
      <c r="A100" s="11"/>
      <c r="B100" s="7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35" s="8" customFormat="1" ht="15">
      <c r="A101" s="11"/>
      <c r="B101" s="7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7"/>
      <c r="AD101" s="7"/>
      <c r="AE101" s="7"/>
      <c r="AF101" s="7"/>
      <c r="AG101" s="7"/>
      <c r="AH101" s="7"/>
      <c r="AI101" s="7"/>
    </row>
    <row r="102" spans="1:59" s="8" customFormat="1" ht="15">
      <c r="A102" s="11"/>
      <c r="B102" s="7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8" customFormat="1" ht="15">
      <c r="A103" s="11"/>
      <c r="B103" s="7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s="8" customFormat="1" ht="14.25" customHeight="1">
      <c r="A104" s="11"/>
      <c r="B104" s="7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60" s="63" customFormat="1" ht="26.25" customHeight="1">
      <c r="A105" s="75"/>
      <c r="B105" s="7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/>
      <c r="Z105" s="10"/>
      <c r="AA105" s="10"/>
      <c r="AB105" s="10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62"/>
    </row>
    <row r="106" spans="1:60" s="63" customFormat="1" ht="31.5" customHeight="1">
      <c r="A106" s="75"/>
      <c r="B106" s="7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7"/>
      <c r="AD106" s="7" t="s">
        <v>130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62"/>
    </row>
    <row r="107" spans="1:60" s="63" customFormat="1" ht="31.5" customHeight="1">
      <c r="A107" s="75"/>
      <c r="B107" s="7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74"/>
      <c r="AA107" s="10"/>
      <c r="AB107" s="10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62"/>
    </row>
    <row r="108" spans="1:60" s="63" customFormat="1" ht="17.25" customHeight="1">
      <c r="A108" s="7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39"/>
      <c r="AA108" s="10"/>
      <c r="AB108" s="10"/>
      <c r="AC108" s="39"/>
      <c r="AD108" s="39"/>
      <c r="AE108" s="39"/>
      <c r="AF108" s="39"/>
      <c r="AG108" s="39"/>
      <c r="AH108" s="39"/>
      <c r="AI108" s="39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62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32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32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3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11"/>
      <c r="D214" s="11"/>
      <c r="E214" s="11"/>
      <c r="F214" s="11"/>
      <c r="G214" s="11"/>
      <c r="H214" s="11"/>
      <c r="I214" s="32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3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11"/>
      <c r="D215" s="11"/>
      <c r="E215" s="11"/>
      <c r="F215" s="11"/>
      <c r="G215" s="11"/>
      <c r="H215" s="11"/>
      <c r="I215" s="32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3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11"/>
      <c r="D216" s="11"/>
      <c r="E216" s="11"/>
      <c r="F216" s="11"/>
      <c r="G216" s="11"/>
      <c r="H216" s="11"/>
      <c r="I216" s="32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3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11"/>
      <c r="D217" s="11"/>
      <c r="E217" s="11"/>
      <c r="F217" s="11"/>
      <c r="G217" s="11"/>
      <c r="H217" s="11"/>
      <c r="I217" s="32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3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39" customFormat="1" ht="15">
      <c r="A218" s="11"/>
      <c r="B218" s="11"/>
      <c r="C218" s="11"/>
      <c r="D218" s="11"/>
      <c r="E218" s="11"/>
      <c r="F218" s="11"/>
      <c r="G218" s="11"/>
      <c r="H218" s="11"/>
      <c r="I218" s="32"/>
      <c r="J218" s="11"/>
      <c r="K218" s="11"/>
      <c r="L218" s="11"/>
      <c r="M218" s="10"/>
      <c r="N218" s="10"/>
      <c r="O218" s="10"/>
      <c r="P218" s="10"/>
      <c r="Q218" s="10"/>
      <c r="R218" s="34"/>
      <c r="S218" s="34"/>
      <c r="T218" s="34"/>
      <c r="U218" s="34"/>
      <c r="V218" s="34"/>
      <c r="W218" s="34"/>
      <c r="X218" s="34"/>
      <c r="Y218" s="34"/>
      <c r="Z218" s="3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s="39" customFormat="1" ht="15">
      <c r="A219" s="11"/>
      <c r="B219" s="11"/>
      <c r="C219" s="11"/>
      <c r="D219" s="11"/>
      <c r="E219" s="11"/>
      <c r="F219" s="11"/>
      <c r="G219" s="11"/>
      <c r="H219" s="11"/>
      <c r="I219" s="32"/>
      <c r="J219" s="11"/>
      <c r="K219" s="11"/>
      <c r="L219" s="11"/>
      <c r="M219" s="10"/>
      <c r="N219" s="10"/>
      <c r="O219" s="10"/>
      <c r="P219" s="10"/>
      <c r="Q219" s="10"/>
      <c r="R219" s="34"/>
      <c r="S219" s="34"/>
      <c r="T219" s="34"/>
      <c r="U219" s="34"/>
      <c r="V219" s="34"/>
      <c r="W219" s="34"/>
      <c r="X219" s="34"/>
      <c r="Y219" s="34"/>
      <c r="Z219" s="3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s="39" customFormat="1" ht="15">
      <c r="A220" s="11"/>
      <c r="B220" s="11"/>
      <c r="C220" s="11"/>
      <c r="D220" s="11"/>
      <c r="E220" s="11"/>
      <c r="F220" s="11"/>
      <c r="G220" s="11"/>
      <c r="H220" s="11"/>
      <c r="I220" s="32"/>
      <c r="J220" s="11"/>
      <c r="K220" s="11"/>
      <c r="L220" s="11"/>
      <c r="M220" s="10"/>
      <c r="N220" s="10"/>
      <c r="O220" s="10"/>
      <c r="P220" s="10"/>
      <c r="Q220" s="10"/>
      <c r="R220" s="34"/>
      <c r="S220" s="34"/>
      <c r="T220" s="34"/>
      <c r="U220" s="34"/>
      <c r="V220" s="34"/>
      <c r="W220" s="34"/>
      <c r="X220" s="34"/>
      <c r="Y220" s="34"/>
      <c r="Z220" s="30"/>
      <c r="AA220" s="30"/>
      <c r="AB220" s="30"/>
      <c r="AC220" s="10"/>
      <c r="AD220" s="10"/>
      <c r="AE220" s="10"/>
      <c r="AF220" s="10"/>
      <c r="AG220" s="10"/>
      <c r="AH220" s="10"/>
      <c r="AI220" s="10"/>
    </row>
    <row r="221" spans="1:35" s="39" customFormat="1" ht="15">
      <c r="A221" s="11"/>
      <c r="B221" s="1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10"/>
      <c r="AD221" s="10"/>
      <c r="AE221" s="10"/>
      <c r="AF221" s="10"/>
      <c r="AG221" s="10"/>
      <c r="AH221" s="10"/>
      <c r="AI221" s="10"/>
    </row>
    <row r="222" spans="1:35" s="39" customFormat="1" ht="15">
      <c r="A222" s="11"/>
      <c r="B222" s="1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10"/>
      <c r="AD222" s="10"/>
      <c r="AE222" s="10"/>
      <c r="AF222" s="10"/>
      <c r="AG222" s="10"/>
      <c r="AH222" s="10"/>
      <c r="AI222" s="10"/>
    </row>
    <row r="223" spans="1:35" s="39" customFormat="1" ht="15">
      <c r="A223" s="11"/>
      <c r="B223" s="1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10"/>
      <c r="AD223" s="10"/>
      <c r="AE223" s="10"/>
      <c r="AF223" s="10"/>
      <c r="AG223" s="10"/>
      <c r="AH223" s="10"/>
      <c r="AI223" s="10"/>
    </row>
    <row r="224" spans="1:35" s="39" customFormat="1" ht="15">
      <c r="A224" s="11"/>
      <c r="B224" s="1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10"/>
      <c r="AD224" s="10"/>
      <c r="AE224" s="10"/>
      <c r="AF224" s="10"/>
      <c r="AG224" s="10"/>
      <c r="AH224" s="10"/>
      <c r="AI224" s="10"/>
    </row>
    <row r="225" spans="1:35" s="39" customFormat="1" ht="15">
      <c r="A225" s="11"/>
      <c r="B225" s="1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10"/>
      <c r="AD225" s="10"/>
      <c r="AE225" s="10"/>
      <c r="AF225" s="10"/>
      <c r="AG225" s="10"/>
      <c r="AH225" s="10"/>
      <c r="AI225" s="10"/>
    </row>
    <row r="226" spans="1:35" s="39" customFormat="1" ht="15">
      <c r="A226" s="11"/>
      <c r="B226" s="1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10"/>
      <c r="AD226" s="10"/>
      <c r="AE226" s="10"/>
      <c r="AF226" s="10"/>
      <c r="AG226" s="10"/>
      <c r="AH226" s="10"/>
      <c r="AI226" s="10"/>
    </row>
    <row r="227" spans="1:35" s="39" customFormat="1" ht="15">
      <c r="A227" s="11"/>
      <c r="B227" s="1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10"/>
      <c r="AD227" s="10"/>
      <c r="AE227" s="10"/>
      <c r="AF227" s="10"/>
      <c r="AG227" s="10"/>
      <c r="AH227" s="10"/>
      <c r="AI227" s="10"/>
    </row>
    <row r="228" spans="1:35" s="39" customFormat="1" ht="15">
      <c r="A228" s="11"/>
      <c r="B228" s="1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10"/>
      <c r="AD228" s="10"/>
      <c r="AE228" s="10"/>
      <c r="AF228" s="10"/>
      <c r="AG228" s="10"/>
      <c r="AH228" s="10"/>
      <c r="AI228" s="10"/>
    </row>
    <row r="229" spans="1:35" s="39" customFormat="1" ht="15">
      <c r="A229" s="11"/>
      <c r="B229" s="1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10"/>
      <c r="AD229" s="10"/>
      <c r="AE229" s="10"/>
      <c r="AF229" s="10"/>
      <c r="AG229" s="10"/>
      <c r="AH229" s="10"/>
      <c r="AI229" s="10"/>
    </row>
    <row r="230" spans="1:35" s="39" customFormat="1" ht="15">
      <c r="A230" s="11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I305" s="30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I306" s="30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2"/>
      <c r="D307" s="32"/>
      <c r="E307" s="32"/>
      <c r="F307" s="32"/>
      <c r="G307" s="32"/>
      <c r="H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2"/>
      <c r="D308" s="32"/>
      <c r="E308" s="32"/>
      <c r="F308" s="32"/>
      <c r="G308" s="32"/>
      <c r="H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C309" s="32"/>
      <c r="D309" s="32"/>
      <c r="E309" s="32"/>
      <c r="F309" s="32"/>
      <c r="G309" s="32"/>
      <c r="H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C310" s="32"/>
      <c r="D310" s="32"/>
      <c r="E310" s="32"/>
      <c r="F310" s="32"/>
      <c r="G310" s="32"/>
      <c r="H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5">
      <c r="A311" s="32"/>
      <c r="B311" s="32"/>
      <c r="C311" s="32"/>
      <c r="D311" s="32"/>
      <c r="E311" s="32"/>
      <c r="F311" s="32"/>
      <c r="G311" s="32"/>
      <c r="H311" s="32"/>
      <c r="J311" s="32"/>
      <c r="K311" s="32"/>
      <c r="L311" s="32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5">
      <c r="A312" s="32"/>
      <c r="B312" s="32"/>
      <c r="C312" s="32"/>
      <c r="D312" s="32"/>
      <c r="E312" s="32"/>
      <c r="F312" s="32"/>
      <c r="G312" s="32"/>
      <c r="H312" s="32"/>
      <c r="J312" s="32"/>
      <c r="K312" s="32"/>
      <c r="L312" s="32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5">
      <c r="A313" s="32"/>
      <c r="B313" s="32"/>
      <c r="C313" s="32"/>
      <c r="D313" s="32"/>
      <c r="E313" s="32"/>
      <c r="F313" s="32"/>
      <c r="G313" s="32"/>
      <c r="H313" s="32"/>
      <c r="J313" s="32"/>
      <c r="K313" s="32"/>
      <c r="L313" s="32"/>
      <c r="M313" s="30"/>
      <c r="N313" s="30"/>
      <c r="O313" s="30"/>
      <c r="P313" s="30"/>
      <c r="Q313" s="30"/>
      <c r="R313" s="37"/>
      <c r="S313" s="37"/>
      <c r="T313" s="37"/>
      <c r="U313" s="37"/>
      <c r="V313" s="37"/>
      <c r="W313" s="37"/>
      <c r="X313" s="37"/>
      <c r="Y313" s="37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ht="15">
      <c r="A314" s="32"/>
      <c r="B314" s="32"/>
      <c r="C314" s="30"/>
      <c r="D314" s="30"/>
      <c r="E314" s="30"/>
      <c r="F314" s="30"/>
      <c r="G314" s="30"/>
      <c r="H314" s="30"/>
      <c r="J314" s="30"/>
      <c r="K314" s="30"/>
      <c r="L314" s="30"/>
      <c r="M314" s="30"/>
      <c r="N314" s="30"/>
      <c r="O314" s="30"/>
      <c r="P314" s="30"/>
      <c r="Q314" s="30"/>
      <c r="R314" s="37"/>
      <c r="S314" s="37"/>
      <c r="T314" s="37"/>
      <c r="U314" s="37"/>
      <c r="V314" s="37"/>
      <c r="W314" s="37"/>
      <c r="X314" s="37"/>
      <c r="Y314" s="37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:35" ht="15">
      <c r="A315" s="32"/>
      <c r="B315" s="32"/>
      <c r="C315" s="30"/>
      <c r="D315" s="30"/>
      <c r="E315" s="30"/>
      <c r="F315" s="30"/>
      <c r="G315" s="30"/>
      <c r="H315" s="30"/>
      <c r="J315" s="30"/>
      <c r="K315" s="30"/>
      <c r="L315" s="30"/>
      <c r="M315" s="30"/>
      <c r="N315" s="30"/>
      <c r="O315" s="30"/>
      <c r="P315" s="30"/>
      <c r="Q315" s="30"/>
      <c r="R315" s="37"/>
      <c r="S315" s="37"/>
      <c r="T315" s="37"/>
      <c r="U315" s="37"/>
      <c r="V315" s="37"/>
      <c r="W315" s="37"/>
      <c r="X315" s="37"/>
      <c r="Y315" s="37"/>
      <c r="AC315" s="30"/>
      <c r="AD315" s="30"/>
      <c r="AE315" s="30"/>
      <c r="AF315" s="30"/>
      <c r="AG315" s="30"/>
      <c r="AH315" s="30"/>
      <c r="AI315" s="30"/>
    </row>
    <row r="316" spans="1:35" ht="15">
      <c r="A316" s="32"/>
      <c r="B316" s="32"/>
      <c r="AC316" s="30"/>
      <c r="AD316" s="30"/>
      <c r="AE316" s="30"/>
      <c r="AF316" s="30"/>
      <c r="AG316" s="30"/>
      <c r="AH316" s="30"/>
      <c r="AI316" s="30"/>
    </row>
    <row r="317" spans="1:35" ht="15">
      <c r="A317" s="32"/>
      <c r="B317" s="32"/>
      <c r="AC317" s="30"/>
      <c r="AD317" s="30"/>
      <c r="AE317" s="30"/>
      <c r="AF317" s="30"/>
      <c r="AG317" s="30"/>
      <c r="AH317" s="30"/>
      <c r="AI317" s="30"/>
    </row>
    <row r="318" spans="1:35" ht="15">
      <c r="A318" s="32"/>
      <c r="B318" s="32"/>
      <c r="AC318" s="30"/>
      <c r="AD318" s="30"/>
      <c r="AE318" s="30"/>
      <c r="AF318" s="30"/>
      <c r="AG318" s="30"/>
      <c r="AH318" s="30"/>
      <c r="AI318" s="30"/>
    </row>
    <row r="319" spans="1:35" ht="15">
      <c r="A319" s="32"/>
      <c r="B319" s="32"/>
      <c r="AC319" s="30"/>
      <c r="AD319" s="30"/>
      <c r="AE319" s="30"/>
      <c r="AF319" s="30"/>
      <c r="AG319" s="30"/>
      <c r="AH319" s="30"/>
      <c r="AI319" s="30"/>
    </row>
    <row r="320" spans="1:35" ht="15">
      <c r="A320" s="32"/>
      <c r="B320" s="32"/>
      <c r="AC320" s="30"/>
      <c r="AD320" s="30"/>
      <c r="AE320" s="30"/>
      <c r="AF320" s="30"/>
      <c r="AG320" s="30"/>
      <c r="AH320" s="30"/>
      <c r="AI320" s="30"/>
    </row>
    <row r="321" spans="1:35" ht="15">
      <c r="A321" s="32"/>
      <c r="B321" s="32"/>
      <c r="AC321" s="30"/>
      <c r="AD321" s="30"/>
      <c r="AE321" s="30"/>
      <c r="AF321" s="30"/>
      <c r="AG321" s="30"/>
      <c r="AH321" s="30"/>
      <c r="AI321" s="30"/>
    </row>
    <row r="322" spans="1:35" ht="15">
      <c r="A322" s="32"/>
      <c r="B322" s="32"/>
      <c r="AC322" s="30"/>
      <c r="AD322" s="30"/>
      <c r="AE322" s="30"/>
      <c r="AF322" s="30"/>
      <c r="AG322" s="30"/>
      <c r="AH322" s="30"/>
      <c r="AI322" s="30"/>
    </row>
    <row r="323" spans="1:35" ht="15">
      <c r="A323" s="32"/>
      <c r="B323" s="30"/>
      <c r="AC323" s="30"/>
      <c r="AD323" s="30"/>
      <c r="AE323" s="30"/>
      <c r="AF323" s="30"/>
      <c r="AG323" s="30"/>
      <c r="AH323" s="30"/>
      <c r="AI323" s="30"/>
    </row>
    <row r="324" spans="1:35" ht="15">
      <c r="A324" s="30"/>
      <c r="B324" s="30"/>
      <c r="AC324" s="30"/>
      <c r="AD324" s="30"/>
      <c r="AE324" s="30"/>
      <c r="AF324" s="30"/>
      <c r="AG324" s="30"/>
      <c r="AH324" s="30"/>
      <c r="AI324" s="30"/>
    </row>
    <row r="325" ht="15">
      <c r="A325" s="30"/>
    </row>
  </sheetData>
  <sheetProtection/>
  <mergeCells count="21">
    <mergeCell ref="J14:AI14"/>
    <mergeCell ref="I17:O18"/>
    <mergeCell ref="AA16:AA18"/>
    <mergeCell ref="P16:Y1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AE1:AI1"/>
    <mergeCell ref="AE2:AI2"/>
    <mergeCell ref="D6:AI6"/>
    <mergeCell ref="D9:AI9"/>
    <mergeCell ref="AE4:AI4"/>
    <mergeCell ref="D7:AI7"/>
    <mergeCell ref="D8:AI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2015-10-20T10:47:29Z</cp:lastPrinted>
  <dcterms:created xsi:type="dcterms:W3CDTF">2011-12-09T07:36:49Z</dcterms:created>
  <dcterms:modified xsi:type="dcterms:W3CDTF">2015-11-17T12:11:45Z</dcterms:modified>
  <cp:category/>
  <cp:version/>
  <cp:contentType/>
  <cp:contentStatus/>
</cp:coreProperties>
</file>