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13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3'!$A$1:$AK$163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<sst xmlns="http://schemas.openxmlformats.org/spreadsheetml/2006/main" count="541" uniqueCount="258">
  <si>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</si>
  <si>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</si>
  <si>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</si>
  <si>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</si>
  <si>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</si>
  <si>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</si>
  <si>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</si>
  <si>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</si>
  <si>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</si>
  <si>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</si>
  <si>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</si>
  <si>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</si>
  <si>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</si>
  <si>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</si>
  <si>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</si>
  <si>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</si>
  <si>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</si>
  <si>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</si>
  <si>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</si>
  <si>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</si>
  <si>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</si>
  <si>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</si>
  <si>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</si>
  <si>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</si>
  <si>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</si>
  <si>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</si>
  <si>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</si>
  <si>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</si>
  <si>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</si>
  <si>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</si>
  <si>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</si>
  <si>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</si>
  <si>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</si>
  <si>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</si>
  <si>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</si>
  <si>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</si>
  <si>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</si>
  <si>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</si>
  <si>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</si>
  <si>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</si>
  <si>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</si>
  <si>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</si>
  <si>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</si>
  <si>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</si>
  <si>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</si>
  <si>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</si>
  <si>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</si>
  <si>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</si>
  <si>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</si>
  <si>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</si>
  <si>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</si>
  <si>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</si>
  <si>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</si>
  <si>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</si>
  <si>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</si>
  <si>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</si>
  <si>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</si>
  <si>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</si>
  <si>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</si>
  <si>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</si>
  <si>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</si>
  <si>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</si>
  <si>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</si>
  <si>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</si>
  <si>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</si>
  <si>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</si>
  <si>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</si>
  <si>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</si>
  <si>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</si>
  <si>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</si>
  <si>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</si>
  <si>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</si>
  <si>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</si>
  <si>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</si>
  <si>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</si>
  <si>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</si>
  <si>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</si>
  <si>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</si>
  <si>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</si>
  <si>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</si>
  <si>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</si>
  <si>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</si>
  <si>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</si>
  <si>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</si>
  <si>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</si>
  <si>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</si>
  <si>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</si>
  <si>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</si>
  <si>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</si>
  <si>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</si>
  <si>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</si>
  <si>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</si>
  <si>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</si>
  <si>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</si>
  <si>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</si>
  <si>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</si>
  <si>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</si>
  <si>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</si>
  <si>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</si>
  <si>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</si>
  <si>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</si>
  <si>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</si>
  <si>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</si>
  <si>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</si>
  <si>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</si>
  <si>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</si>
  <si>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Мероприятие    подпрограммы 5.003 Организация трудоустройства подростков</t>
  </si>
  <si>
    <t>2017 год</t>
  </si>
  <si>
    <t>2018 год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</si>
  <si>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</si>
  <si>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</si>
  <si>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</si>
  <si>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</si>
  <si>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</si>
  <si>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</si>
  <si>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</si>
  <si>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</si>
  <si>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</si>
  <si>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</si>
  <si>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</si>
  <si>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</si>
  <si>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</si>
  <si>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</si>
  <si>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</si>
  <si>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</si>
  <si>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</si>
  <si>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</si>
  <si>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</si>
  <si>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</si>
  <si>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</si>
  <si>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</si>
  <si>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</si>
  <si>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</si>
  <si>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</si>
  <si>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</si>
  <si>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</si>
  <si>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</si>
  <si>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</si>
  <si>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</si>
  <si>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</si>
  <si>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</si>
  <si>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</si>
  <si>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</si>
  <si>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</si>
  <si>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</si>
  <si>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</si>
  <si>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</si>
  <si>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</si>
  <si>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</si>
  <si>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</si>
  <si>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</si>
  <si>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</si>
  <si>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</si>
  <si>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</si>
  <si>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</si>
  <si>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</si>
  <si>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</si>
  <si>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</si>
  <si>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</si>
  <si>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</si>
  <si>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</si>
  <si>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</si>
  <si>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</si>
  <si>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</si>
  <si>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</si>
  <si>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</si>
  <si>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</si>
  <si>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</si>
  <si>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</si>
  <si>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</si>
  <si>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</si>
  <si>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</si>
  <si>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</si>
  <si>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2.005  Оказание муниципальной услуги за счет субвенции на общее образование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</si>
  <si>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</si>
  <si>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</si>
  <si>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Мероприятие подпрограммы 3 Проведение районных культурно-массовых, спортивных мероприятий и предметных олимпиад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</si>
  <si>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</si>
  <si>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</si>
  <si>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</si>
  <si>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</si>
  <si>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</si>
  <si>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>Мероприятие подрограммы 1.005 Субсидия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</si>
  <si>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</si>
  <si>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</si>
  <si>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подпрограммы 2.006 Субсидия обеспечения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 </t>
  </si>
  <si>
    <t>Мероприятие подрограммы 3.003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</si>
  <si>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Меоприятие подпрограммы 4003 Чествование работников отрасли "Образования" по достижении пенсионного возраста</t>
  </si>
  <si>
    <t>Показатель подпрограммы 4 Доля юбиляров от общего количества работников отрасли "Образования"</t>
  </si>
  <si>
    <t>Мероприятие подпрограммы 4004: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</si>
  <si>
    <t>Мероприятие подпрограммы 2.007 Субсидия на реализацию мероприятий государственной программы Российской Федерации "доступная среда" на 2011-2015 годы</t>
  </si>
  <si>
    <t>Мероприятие подпрограммы 2.008 Субсидия на создание в общеобразовательных организациях расположенных в сельской местности для занятий физической культуры и спортом</t>
  </si>
  <si>
    <t>Мероприятие подпрограммы 2.00.9 Субсидия на реализацию мероприятий государственной программы Российской Федерации "Доступная Среда" на 2011 - 2015 годы за счет средств областного бюджета</t>
  </si>
  <si>
    <t xml:space="preserve">Мероприятие  подпрограммы 1.002 Предоставление субсидии на иные цели бюджетным учреждениям  </t>
  </si>
  <si>
    <t>Мероприятие  подпрограммы 2.003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</si>
  <si>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3.003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</si>
  <si>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2.010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</si>
  <si>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Г</t>
  </si>
  <si>
    <t>П</t>
  </si>
  <si>
    <t>в</t>
  </si>
  <si>
    <t>О</t>
  </si>
  <si>
    <t>Б</t>
  </si>
  <si>
    <t>В</t>
  </si>
  <si>
    <t>S</t>
  </si>
  <si>
    <t>Д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</si>
  <si>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</si>
  <si>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</si>
  <si>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</si>
  <si>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</t>
    </r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</si>
  <si>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</si>
  <si>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</si>
  <si>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</si>
  <si>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</si>
  <si>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</si>
  <si>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</si>
  <si>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</si>
  <si>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</si>
  <si>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Н</t>
  </si>
  <si>
    <t>И</t>
  </si>
  <si>
    <t>R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</si>
  <si>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</si>
  <si>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Мероприятие подпрограммы 1.004  Компенсация части родительской платы за присмотр и уход за ребенков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</si>
  <si>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Средства на модернизацию региональных систем дошкольного образования за счет средств областного бюджета</t>
  </si>
  <si>
    <t>Мероприятие подпрограммы 1.007 Средства на модернизацию региональных систем дошкольного образования из федерального бюджета</t>
  </si>
  <si>
    <t>Мероприятие подпрограммы 1.008 приобретение здания, для размещения учреждения дошкольного образования в п.Ривицкий Максатихинского района Тверской области</t>
  </si>
  <si>
    <t xml:space="preserve"> Мероприятие подпрограммы 2.003 Организация обеспечения горячим питанием  учащихся начальных классов общеобразовательных школ</t>
  </si>
  <si>
    <t xml:space="preserve"> Мероприятие подпрограммы 2.003 средства на организацию обеспечения учащихся начальных классов горячим питанием в муниципальных общеобразовательных организациях</t>
  </si>
  <si>
    <t xml:space="preserve"> Мероприятие подпрограммы 2.004Б Средства на создание условий для предоставления транспортных услуг населению в части подвоза учащихся, проживающих в сельской местности, к месту обучения и обратно</t>
  </si>
  <si>
    <t>Мероприятие    подпрограммы 5.002 средства на организацию отдыха детей в каникулярное время</t>
  </si>
  <si>
    <t>С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</si>
  <si>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</si>
  <si>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Мероприятие подпрограммы 2.011 Субсидия на создание в общеобразовательных организациях расположенных в сельской местности для занятий физической культуры и спортом за счет областного бюджета</t>
  </si>
  <si>
    <t>2020 год</t>
  </si>
  <si>
    <t>2019 год</t>
  </si>
  <si>
    <t>2021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</si>
  <si>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2017 - 2021 годы</t>
    </r>
    <r>
      <rPr>
        <b/>
        <sz val="12"/>
        <rFont val="Calibri"/>
        <family val="2"/>
      </rPr>
      <t>»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</si>
  <si>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</si>
  <si>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</si>
  <si>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>Мероприятие подпрограммы 2.004. А Организация  подвоза учащихся общеобразовательных учреждений к месту обучения и обратно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</si>
  <si>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</si>
  <si>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</si>
  <si>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</si>
  <si>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</si>
  <si>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</si>
  <si>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</si>
  <si>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</si>
  <si>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2017 - 2021 годы"</t>
  </si>
  <si>
    <r>
      <t xml:space="preserve">Показатель административного мероприятия </t>
    </r>
    <r>
      <rPr>
        <i/>
        <sz val="12"/>
        <rFont val="Times New Roman"/>
        <family val="1"/>
      </rPr>
      <t>Доля обеспечения доступности услуг дошкольного образования за счет развития алтернативных форм организации  дошкольного образования</t>
    </r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</si>
  <si>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</si>
  <si>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</si>
  <si>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</si>
  <si>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</si>
  <si>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</si>
  <si>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2.002 Б Субсидии на реализацию муниципальных программм направленных на достижение целей соответствующих государственным программам Тверской области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</si>
  <si>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</si>
  <si>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местного бюджета</t>
  </si>
  <si>
    <t>Мероприятие    подпрограммы 5.001 Расходы на обеспечение выполнения функций муниципальных казенных учреждений</t>
  </si>
  <si>
    <r>
      <t>1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 в части погашения кредиторской задолжности прошлых лет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</si>
</sst>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3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3" borderId="11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9" fillId="33" borderId="0" xfId="0" applyFont="1" applyFill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15" fillId="33" borderId="0" xfId="0" applyFont="1" applyFill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168" fontId="37" fillId="32" borderId="11" xfId="0" applyNumberFormat="1" applyFont="1" applyFill="1" applyBorder="1" applyAlignment="1">
      <alignment wrapText="1"/>
    </xf>
    <xf numFmtId="0" fontId="37" fillId="32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37" fillId="32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37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7" t="s">
        <v>83</v>
      </c>
      <c r="AD1" s="177"/>
    </row>
    <row r="2" spans="29:30" ht="162" customHeight="1">
      <c r="AC2" s="181" t="s">
        <v>87</v>
      </c>
      <c r="AD2" s="181"/>
    </row>
    <row r="3" spans="1:30" ht="18.75">
      <c r="A3" s="11"/>
      <c r="B3" s="11"/>
      <c r="C3" s="180" t="s">
        <v>67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1:30" ht="18.75">
      <c r="A4" s="11"/>
      <c r="B4" s="11"/>
      <c r="C4" s="180" t="s">
        <v>86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0" ht="18.75">
      <c r="A5" s="11"/>
      <c r="B5" s="11"/>
      <c r="C5" s="180" t="s">
        <v>82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30" ht="18.75">
      <c r="A6" s="11"/>
      <c r="B6" s="11"/>
      <c r="C6" s="178" t="s">
        <v>66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0" ht="18.75">
      <c r="A7" s="11"/>
      <c r="B7" s="11"/>
      <c r="C7" s="179" t="s">
        <v>81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8.75">
      <c r="A8" s="11"/>
      <c r="B8" s="11"/>
      <c r="C8" s="180" t="s">
        <v>68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ht="18.75">
      <c r="A9" s="11"/>
      <c r="B9" s="11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</row>
    <row r="10" spans="1:30" ht="19.5">
      <c r="A10" s="11"/>
      <c r="B10" s="11"/>
      <c r="C10" s="172" t="s">
        <v>6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</row>
    <row r="11" spans="1:59" s="1" customFormat="1" ht="15.75" customHeight="1">
      <c r="A11" s="11"/>
      <c r="B11" s="11"/>
      <c r="C11" s="174" t="s">
        <v>69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1" t="s">
        <v>70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3" t="s">
        <v>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 t="s">
        <v>33</v>
      </c>
      <c r="P13" s="163"/>
      <c r="Q13" s="163"/>
      <c r="R13" s="163"/>
      <c r="S13" s="163"/>
      <c r="T13" s="163"/>
      <c r="U13" s="163"/>
      <c r="V13" s="163"/>
      <c r="W13" s="163"/>
      <c r="X13" s="163"/>
      <c r="Y13" s="163" t="s">
        <v>34</v>
      </c>
      <c r="Z13" s="169" t="s">
        <v>0</v>
      </c>
      <c r="AA13" s="166" t="s">
        <v>65</v>
      </c>
      <c r="AB13" s="166"/>
      <c r="AC13" s="166"/>
      <c r="AD13" s="16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3" t="s">
        <v>43</v>
      </c>
      <c r="B14" s="163"/>
      <c r="C14" s="163"/>
      <c r="D14" s="163" t="s">
        <v>44</v>
      </c>
      <c r="E14" s="163"/>
      <c r="F14" s="163" t="s">
        <v>45</v>
      </c>
      <c r="G14" s="163"/>
      <c r="H14" s="163" t="s">
        <v>42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73"/>
      <c r="Z14" s="170"/>
      <c r="AA14" s="166" t="s">
        <v>64</v>
      </c>
      <c r="AB14" s="166" t="s">
        <v>63</v>
      </c>
      <c r="AC14" s="166" t="s">
        <v>62</v>
      </c>
      <c r="AD14" s="166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73"/>
      <c r="Z15" s="170"/>
      <c r="AA15" s="166"/>
      <c r="AB15" s="166"/>
      <c r="AC15" s="166"/>
      <c r="AD15" s="16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73"/>
      <c r="Z16" s="171"/>
      <c r="AA16" s="166"/>
      <c r="AB16" s="166"/>
      <c r="AC16" s="166"/>
      <c r="AD16" s="16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67" t="s">
        <v>76</v>
      </c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2" t="s">
        <v>71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4"/>
      <c r="AD72" s="165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2" t="s">
        <v>72</v>
      </c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2" t="s">
        <v>73</v>
      </c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2"/>
      <c r="K75" s="162" t="s">
        <v>54</v>
      </c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75" t="s">
        <v>74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AB76" s="176" t="s">
        <v>53</v>
      </c>
      <c r="AC76" s="176"/>
      <c r="AD76" s="17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75" t="s">
        <v>52</v>
      </c>
      <c r="K77" s="175"/>
      <c r="L77" s="175"/>
      <c r="M77" s="175"/>
      <c r="N77" s="175"/>
      <c r="O77" s="175"/>
      <c r="P77" s="175"/>
      <c r="Q77" s="17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80"/>
  <sheetViews>
    <sheetView tabSelected="1" view="pageBreakPreview" zoomScale="70" zoomScaleNormal="70" zoomScaleSheetLayoutView="70" zoomScalePageLayoutView="0" workbookViewId="0" topLeftCell="O145">
      <selection activeCell="AM152" sqref="AM15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0.421875" style="0" customWidth="1"/>
    <col min="31" max="31" width="12.421875" style="0" customWidth="1"/>
    <col min="32" max="33" width="14.57421875" style="0" customWidth="1"/>
    <col min="34" max="34" width="11.7109375" style="0" customWidth="1"/>
    <col min="35" max="35" width="10.57421875" style="0" customWidth="1"/>
    <col min="36" max="36" width="13.140625" style="0" bestFit="1" customWidth="1"/>
    <col min="37" max="37" width="12.140625" style="0" bestFit="1" customWidth="1"/>
    <col min="38" max="38" width="1.421875" style="1" bestFit="1" customWidth="1"/>
    <col min="39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77"/>
      <c r="AI1" s="177"/>
      <c r="AJ1" s="177"/>
      <c r="AK1" s="177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93" t="s">
        <v>246</v>
      </c>
      <c r="AI2" s="193"/>
      <c r="AJ2" s="193"/>
      <c r="AK2" s="193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1"/>
      <c r="AI4" s="181"/>
      <c r="AJ4" s="181"/>
      <c r="AK4" s="181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96" t="s">
        <v>85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97" t="s">
        <v>235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95" t="s">
        <v>75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83" t="s">
        <v>179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82" t="s">
        <v>84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4" t="s">
        <v>50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4" t="s">
        <v>51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84" t="s">
        <v>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6"/>
      <c r="T16" s="91"/>
      <c r="U16" s="91"/>
      <c r="V16" s="91"/>
      <c r="W16" s="91"/>
      <c r="X16" s="91"/>
      <c r="Y16" s="91"/>
      <c r="Z16" s="91"/>
      <c r="AA16" s="91"/>
      <c r="AB16" s="91"/>
      <c r="AC16" s="163" t="s">
        <v>34</v>
      </c>
      <c r="AD16" s="163" t="s">
        <v>0</v>
      </c>
      <c r="AE16" s="163" t="s">
        <v>35</v>
      </c>
      <c r="AF16" s="163"/>
      <c r="AG16" s="163"/>
      <c r="AH16" s="163"/>
      <c r="AI16" s="163"/>
      <c r="AJ16" s="166" t="s">
        <v>8</v>
      </c>
      <c r="AK16" s="166"/>
      <c r="AL16" s="10"/>
    </row>
    <row r="17" spans="1:38" s="39" customFormat="1" ht="15" customHeight="1">
      <c r="A17" s="10"/>
      <c r="B17" s="163" t="s">
        <v>43</v>
      </c>
      <c r="C17" s="163"/>
      <c r="D17" s="163"/>
      <c r="E17" s="163" t="s">
        <v>44</v>
      </c>
      <c r="F17" s="163"/>
      <c r="G17" s="163" t="s">
        <v>45</v>
      </c>
      <c r="H17" s="163"/>
      <c r="I17" s="187" t="s">
        <v>42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9"/>
      <c r="T17" s="92"/>
      <c r="U17" s="92"/>
      <c r="V17" s="92"/>
      <c r="W17" s="92"/>
      <c r="X17" s="92"/>
      <c r="Y17" s="92"/>
      <c r="Z17" s="92"/>
      <c r="AA17" s="92"/>
      <c r="AB17" s="92"/>
      <c r="AC17" s="163"/>
      <c r="AD17" s="163"/>
      <c r="AE17" s="163"/>
      <c r="AF17" s="163"/>
      <c r="AG17" s="163"/>
      <c r="AH17" s="163"/>
      <c r="AI17" s="163"/>
      <c r="AJ17" s="166"/>
      <c r="AK17" s="166"/>
      <c r="AL17" s="10"/>
    </row>
    <row r="18" spans="1:38" s="39" customFormat="1" ht="25.5">
      <c r="A18" s="10"/>
      <c r="B18" s="163"/>
      <c r="C18" s="163"/>
      <c r="D18" s="163"/>
      <c r="E18" s="163"/>
      <c r="F18" s="163"/>
      <c r="G18" s="163"/>
      <c r="H18" s="163"/>
      <c r="I18" s="190"/>
      <c r="J18" s="191"/>
      <c r="K18" s="191"/>
      <c r="L18" s="191"/>
      <c r="M18" s="191"/>
      <c r="N18" s="191"/>
      <c r="O18" s="191"/>
      <c r="P18" s="191"/>
      <c r="Q18" s="191"/>
      <c r="R18" s="191"/>
      <c r="S18" s="192"/>
      <c r="T18" s="93"/>
      <c r="U18" s="93"/>
      <c r="V18" s="93"/>
      <c r="W18" s="93"/>
      <c r="X18" s="93"/>
      <c r="Y18" s="93"/>
      <c r="Z18" s="93"/>
      <c r="AA18" s="93"/>
      <c r="AB18" s="93"/>
      <c r="AC18" s="163"/>
      <c r="AD18" s="163"/>
      <c r="AE18" s="56" t="s">
        <v>107</v>
      </c>
      <c r="AF18" s="56" t="s">
        <v>108</v>
      </c>
      <c r="AG18" s="56" t="s">
        <v>233</v>
      </c>
      <c r="AH18" s="56" t="s">
        <v>232</v>
      </c>
      <c r="AI18" s="56" t="s">
        <v>234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13">
        <v>26</v>
      </c>
      <c r="AE19" s="113">
        <v>30</v>
      </c>
      <c r="AF19" s="114">
        <v>31</v>
      </c>
      <c r="AG19" s="113">
        <v>32</v>
      </c>
      <c r="AH19" s="113">
        <v>32</v>
      </c>
      <c r="AI19" s="113">
        <v>32</v>
      </c>
      <c r="AJ19" s="114">
        <v>33</v>
      </c>
      <c r="AK19" s="113">
        <v>34</v>
      </c>
      <c r="AL19" s="10"/>
    </row>
    <row r="20" spans="1:38" s="39" customFormat="1" ht="14.25" customHeight="1">
      <c r="A20" s="10"/>
      <c r="B20" s="136">
        <v>5</v>
      </c>
      <c r="C20" s="136">
        <v>7</v>
      </c>
      <c r="D20" s="136">
        <v>5</v>
      </c>
      <c r="E20" s="137">
        <v>0</v>
      </c>
      <c r="F20" s="137">
        <v>0</v>
      </c>
      <c r="G20" s="137">
        <v>0</v>
      </c>
      <c r="H20" s="137">
        <v>0</v>
      </c>
      <c r="I20" s="138">
        <v>0</v>
      </c>
      <c r="J20" s="139">
        <v>0</v>
      </c>
      <c r="K20" s="139">
        <v>0</v>
      </c>
      <c r="L20" s="138">
        <v>0</v>
      </c>
      <c r="M20" s="139">
        <v>0</v>
      </c>
      <c r="N20" s="139">
        <v>0</v>
      </c>
      <c r="O20" s="139">
        <v>0</v>
      </c>
      <c r="P20" s="138">
        <v>0</v>
      </c>
      <c r="Q20" s="139">
        <v>0</v>
      </c>
      <c r="R20" s="139">
        <v>0</v>
      </c>
      <c r="S20" s="139">
        <v>0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40" t="s">
        <v>11</v>
      </c>
      <c r="AD20" s="115" t="s">
        <v>3</v>
      </c>
      <c r="AE20" s="116">
        <f aca="true" t="shared" si="0" ref="AE20:AJ20">AE27+AE58+AE111+AE135+AE147+AE159</f>
        <v>179125.1</v>
      </c>
      <c r="AF20" s="116">
        <f t="shared" si="0"/>
        <v>170797.6</v>
      </c>
      <c r="AG20" s="116">
        <f t="shared" si="0"/>
        <v>170497.6</v>
      </c>
      <c r="AH20" s="116">
        <f t="shared" si="0"/>
        <v>170497.6</v>
      </c>
      <c r="AI20" s="116">
        <f t="shared" si="0"/>
        <v>170497.6</v>
      </c>
      <c r="AJ20" s="116">
        <f t="shared" si="0"/>
        <v>861415.5</v>
      </c>
      <c r="AK20" s="116">
        <v>2021</v>
      </c>
      <c r="AL20" s="10">
        <f>SUM(AE20:AJ20)</f>
        <v>1722831</v>
      </c>
    </row>
    <row r="21" spans="1:38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94" t="s">
        <v>89</v>
      </c>
      <c r="AD21" s="117"/>
      <c r="AE21" s="95"/>
      <c r="AF21" s="95"/>
      <c r="AG21" s="95"/>
      <c r="AH21" s="95"/>
      <c r="AI21" s="95" t="s">
        <v>183</v>
      </c>
      <c r="AJ21" s="95"/>
      <c r="AK21" s="95"/>
      <c r="AL21" s="10"/>
    </row>
    <row r="22" spans="1:38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95" t="s">
        <v>88</v>
      </c>
      <c r="AD22" s="117" t="s">
        <v>92</v>
      </c>
      <c r="AE22" s="95">
        <v>85</v>
      </c>
      <c r="AF22" s="95">
        <v>86</v>
      </c>
      <c r="AG22" s="95">
        <v>86</v>
      </c>
      <c r="AH22" s="95">
        <v>86</v>
      </c>
      <c r="AI22" s="95">
        <v>86</v>
      </c>
      <c r="AJ22" s="95">
        <v>86</v>
      </c>
      <c r="AK22" s="131">
        <v>2021</v>
      </c>
      <c r="AL22" s="10"/>
    </row>
    <row r="23" spans="1:38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95" t="s">
        <v>120</v>
      </c>
      <c r="AD23" s="117" t="s">
        <v>92</v>
      </c>
      <c r="AE23" s="95">
        <v>90</v>
      </c>
      <c r="AF23" s="95">
        <v>100</v>
      </c>
      <c r="AG23" s="95">
        <v>100</v>
      </c>
      <c r="AH23" s="95">
        <v>100</v>
      </c>
      <c r="AI23" s="95">
        <v>100</v>
      </c>
      <c r="AJ23" s="95">
        <v>100</v>
      </c>
      <c r="AK23" s="131">
        <v>2021</v>
      </c>
      <c r="AL23" s="10"/>
    </row>
    <row r="24" spans="1:38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95" t="s">
        <v>236</v>
      </c>
      <c r="AD24" s="117" t="s">
        <v>92</v>
      </c>
      <c r="AE24" s="95">
        <v>99</v>
      </c>
      <c r="AF24" s="95">
        <v>100</v>
      </c>
      <c r="AG24" s="95">
        <v>100</v>
      </c>
      <c r="AH24" s="95">
        <v>100</v>
      </c>
      <c r="AI24" s="95">
        <v>100</v>
      </c>
      <c r="AJ24" s="95">
        <v>100</v>
      </c>
      <c r="AK24" s="131">
        <v>2021</v>
      </c>
      <c r="AL24" s="10"/>
    </row>
    <row r="25" spans="1:39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95" t="s">
        <v>90</v>
      </c>
      <c r="AD25" s="117" t="s">
        <v>92</v>
      </c>
      <c r="AE25" s="95">
        <v>98</v>
      </c>
      <c r="AF25" s="95">
        <v>90</v>
      </c>
      <c r="AG25" s="95">
        <v>90</v>
      </c>
      <c r="AH25" s="95">
        <v>90</v>
      </c>
      <c r="AI25" s="95">
        <v>100</v>
      </c>
      <c r="AJ25" s="95">
        <v>100</v>
      </c>
      <c r="AK25" s="131">
        <v>2021</v>
      </c>
      <c r="AL25" s="10"/>
      <c r="AM25" s="129"/>
    </row>
    <row r="26" spans="1:38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95" t="s">
        <v>91</v>
      </c>
      <c r="AD26" s="117" t="s">
        <v>92</v>
      </c>
      <c r="AE26" s="95">
        <v>62.7</v>
      </c>
      <c r="AF26" s="95">
        <v>62.9</v>
      </c>
      <c r="AG26" s="95">
        <v>62.6</v>
      </c>
      <c r="AH26" s="95">
        <v>62.6</v>
      </c>
      <c r="AI26" s="95">
        <v>62.6</v>
      </c>
      <c r="AJ26" s="95">
        <v>62.6</v>
      </c>
      <c r="AK26" s="95">
        <v>2021</v>
      </c>
      <c r="AL26" s="10"/>
    </row>
    <row r="27" spans="1:39" s="129" customFormat="1" ht="31.5">
      <c r="A27" s="127"/>
      <c r="B27" s="85">
        <v>5</v>
      </c>
      <c r="C27" s="85">
        <v>7</v>
      </c>
      <c r="D27" s="85">
        <v>5</v>
      </c>
      <c r="E27" s="85">
        <v>0</v>
      </c>
      <c r="F27" s="85">
        <v>7</v>
      </c>
      <c r="G27" s="85">
        <v>0</v>
      </c>
      <c r="H27" s="85">
        <v>1</v>
      </c>
      <c r="I27" s="85">
        <v>1</v>
      </c>
      <c r="J27" s="85">
        <v>2</v>
      </c>
      <c r="K27" s="85">
        <v>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/>
      <c r="S27" s="85"/>
      <c r="T27" s="69"/>
      <c r="U27" s="70"/>
      <c r="V27" s="70"/>
      <c r="W27" s="70"/>
      <c r="X27" s="70"/>
      <c r="Y27" s="70"/>
      <c r="Z27" s="70"/>
      <c r="AA27" s="70"/>
      <c r="AB27" s="70"/>
      <c r="AC27" s="96" t="s">
        <v>205</v>
      </c>
      <c r="AD27" s="118" t="s">
        <v>3</v>
      </c>
      <c r="AE27" s="96">
        <f>AE28+AE51</f>
        <v>51877.1</v>
      </c>
      <c r="AF27" s="96">
        <f>AF28+AF51</f>
        <v>50343.6</v>
      </c>
      <c r="AG27" s="96">
        <f>AG28+AG51</f>
        <v>50243.6</v>
      </c>
      <c r="AH27" s="96">
        <f>AH28+AH51</f>
        <v>50243.6</v>
      </c>
      <c r="AI27" s="96">
        <f>AI28+AI51</f>
        <v>50243.6</v>
      </c>
      <c r="AJ27" s="96">
        <f>SUM(AE27:AI27)</f>
        <v>252951.5</v>
      </c>
      <c r="AK27" s="131">
        <v>2021</v>
      </c>
      <c r="AL27" s="127"/>
      <c r="AM27" s="128" t="s">
        <v>183</v>
      </c>
    </row>
    <row r="28" spans="1:38" s="128" customFormat="1" ht="31.5">
      <c r="A28" s="127"/>
      <c r="B28" s="86">
        <v>5</v>
      </c>
      <c r="C28" s="86">
        <v>7</v>
      </c>
      <c r="D28" s="86">
        <v>5</v>
      </c>
      <c r="E28" s="86">
        <v>0</v>
      </c>
      <c r="F28" s="86">
        <v>7</v>
      </c>
      <c r="G28" s="86">
        <v>0</v>
      </c>
      <c r="H28" s="86">
        <v>1</v>
      </c>
      <c r="I28" s="134">
        <v>1</v>
      </c>
      <c r="J28" s="135">
        <v>2</v>
      </c>
      <c r="K28" s="135">
        <v>1</v>
      </c>
      <c r="L28" s="134">
        <v>0</v>
      </c>
      <c r="M28" s="135">
        <v>1</v>
      </c>
      <c r="N28" s="135">
        <v>0</v>
      </c>
      <c r="O28" s="135">
        <v>0</v>
      </c>
      <c r="P28" s="134">
        <v>0</v>
      </c>
      <c r="Q28" s="135">
        <v>0</v>
      </c>
      <c r="R28" s="135">
        <v>0</v>
      </c>
      <c r="S28" s="86">
        <v>1</v>
      </c>
      <c r="T28" s="74"/>
      <c r="U28" s="75"/>
      <c r="V28" s="75"/>
      <c r="W28" s="75"/>
      <c r="X28" s="75"/>
      <c r="Y28" s="75"/>
      <c r="Z28" s="75"/>
      <c r="AA28" s="75"/>
      <c r="AB28" s="75"/>
      <c r="AC28" s="97" t="s">
        <v>206</v>
      </c>
      <c r="AD28" s="119" t="s">
        <v>3</v>
      </c>
      <c r="AE28" s="97">
        <f aca="true" t="shared" si="1" ref="AE28:AJ28">AE35+AE38+AE42+AE43+AE44</f>
        <v>51877.1</v>
      </c>
      <c r="AF28" s="97">
        <f t="shared" si="1"/>
        <v>50343.6</v>
      </c>
      <c r="AG28" s="97">
        <f t="shared" si="1"/>
        <v>50243.6</v>
      </c>
      <c r="AH28" s="97">
        <f t="shared" si="1"/>
        <v>50243.6</v>
      </c>
      <c r="AI28" s="97">
        <f t="shared" si="1"/>
        <v>50243.6</v>
      </c>
      <c r="AJ28" s="97">
        <f t="shared" si="1"/>
        <v>252951.5</v>
      </c>
      <c r="AK28" s="131">
        <v>2021</v>
      </c>
      <c r="AL28" s="127"/>
    </row>
    <row r="29" spans="1:38" s="8" customFormat="1" ht="47.25">
      <c r="A29" s="10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54"/>
      <c r="U29" s="60"/>
      <c r="V29" s="60"/>
      <c r="W29" s="60"/>
      <c r="X29" s="60"/>
      <c r="Y29" s="60"/>
      <c r="Z29" s="60"/>
      <c r="AA29" s="60"/>
      <c r="AB29" s="60"/>
      <c r="AC29" s="95" t="s">
        <v>139</v>
      </c>
      <c r="AD29" s="117" t="s">
        <v>109</v>
      </c>
      <c r="AE29" s="95">
        <v>109</v>
      </c>
      <c r="AF29" s="95">
        <v>38</v>
      </c>
      <c r="AG29" s="95">
        <v>3</v>
      </c>
      <c r="AH29" s="95">
        <v>0</v>
      </c>
      <c r="AI29" s="95">
        <v>0</v>
      </c>
      <c r="AJ29" s="95">
        <v>0</v>
      </c>
      <c r="AK29" s="131">
        <v>2021</v>
      </c>
      <c r="AL29" s="10"/>
    </row>
    <row r="30" spans="1:39" s="8" customFormat="1" ht="63">
      <c r="A30" s="10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54"/>
      <c r="U30" s="60"/>
      <c r="V30" s="60"/>
      <c r="W30" s="60"/>
      <c r="X30" s="60"/>
      <c r="Y30" s="60"/>
      <c r="Z30" s="60"/>
      <c r="AA30" s="60"/>
      <c r="AB30" s="60"/>
      <c r="AC30" s="95" t="s">
        <v>140</v>
      </c>
      <c r="AD30" s="117" t="s">
        <v>3</v>
      </c>
      <c r="AE30" s="95">
        <v>37.9</v>
      </c>
      <c r="AF30" s="95">
        <v>31.7</v>
      </c>
      <c r="AG30" s="95">
        <v>31.7</v>
      </c>
      <c r="AH30" s="95">
        <v>31.7</v>
      </c>
      <c r="AI30" s="95">
        <v>31.7</v>
      </c>
      <c r="AJ30" s="95">
        <v>31.7</v>
      </c>
      <c r="AK30" s="131">
        <v>2021</v>
      </c>
      <c r="AL30" s="10"/>
      <c r="AM30" s="8" t="s">
        <v>183</v>
      </c>
    </row>
    <row r="31" spans="1:38" s="8" customFormat="1" ht="63">
      <c r="A31" s="10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54"/>
      <c r="U31" s="60"/>
      <c r="V31" s="60"/>
      <c r="W31" s="60"/>
      <c r="X31" s="60"/>
      <c r="Y31" s="60"/>
      <c r="Z31" s="60"/>
      <c r="AA31" s="60"/>
      <c r="AB31" s="60"/>
      <c r="AC31" s="95" t="s">
        <v>141</v>
      </c>
      <c r="AD31" s="117" t="s">
        <v>92</v>
      </c>
      <c r="AE31" s="95">
        <v>28.6</v>
      </c>
      <c r="AF31" s="95">
        <v>28.7</v>
      </c>
      <c r="AG31" s="95">
        <v>28.7</v>
      </c>
      <c r="AH31" s="95">
        <v>28.7</v>
      </c>
      <c r="AI31" s="95">
        <v>28.7</v>
      </c>
      <c r="AJ31" s="95">
        <v>28.7</v>
      </c>
      <c r="AK31" s="131">
        <v>2021</v>
      </c>
      <c r="AL31" s="10"/>
    </row>
    <row r="32" spans="1:38" s="8" customFormat="1" ht="63">
      <c r="A32" s="10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54"/>
      <c r="U32" s="60"/>
      <c r="V32" s="60"/>
      <c r="W32" s="60"/>
      <c r="X32" s="60"/>
      <c r="Y32" s="60"/>
      <c r="Z32" s="60"/>
      <c r="AA32" s="60"/>
      <c r="AB32" s="60"/>
      <c r="AC32" s="95" t="s">
        <v>142</v>
      </c>
      <c r="AD32" s="117" t="s">
        <v>92</v>
      </c>
      <c r="AE32" s="95">
        <v>9</v>
      </c>
      <c r="AF32" s="95">
        <v>9</v>
      </c>
      <c r="AG32" s="95">
        <v>9</v>
      </c>
      <c r="AH32" s="95">
        <v>9</v>
      </c>
      <c r="AI32" s="95">
        <v>9</v>
      </c>
      <c r="AJ32" s="95">
        <v>9</v>
      </c>
      <c r="AK32" s="131">
        <v>2021</v>
      </c>
      <c r="AL32" s="10"/>
    </row>
    <row r="33" spans="1:38" s="8" customFormat="1" ht="31.5">
      <c r="A33" s="10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54"/>
      <c r="U33" s="60"/>
      <c r="V33" s="60"/>
      <c r="W33" s="60"/>
      <c r="X33" s="60"/>
      <c r="Y33" s="60"/>
      <c r="Z33" s="60"/>
      <c r="AA33" s="60"/>
      <c r="AB33" s="60"/>
      <c r="AC33" s="95" t="s">
        <v>207</v>
      </c>
      <c r="AD33" s="117" t="s">
        <v>178</v>
      </c>
      <c r="AE33" s="95" t="s">
        <v>137</v>
      </c>
      <c r="AF33" s="95" t="s">
        <v>137</v>
      </c>
      <c r="AG33" s="95" t="s">
        <v>137</v>
      </c>
      <c r="AH33" s="95" t="s">
        <v>137</v>
      </c>
      <c r="AI33" s="95" t="s">
        <v>137</v>
      </c>
      <c r="AJ33" s="95" t="s">
        <v>137</v>
      </c>
      <c r="AK33" s="131">
        <v>2021</v>
      </c>
      <c r="AL33" s="10"/>
    </row>
    <row r="34" spans="1:38" s="8" customFormat="1" ht="54" customHeight="1">
      <c r="A34" s="1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54"/>
      <c r="U34" s="60"/>
      <c r="V34" s="60"/>
      <c r="W34" s="60"/>
      <c r="X34" s="60"/>
      <c r="Y34" s="60"/>
      <c r="Z34" s="60"/>
      <c r="AA34" s="60"/>
      <c r="AB34" s="60"/>
      <c r="AC34" s="95" t="s">
        <v>247</v>
      </c>
      <c r="AD34" s="117" t="s">
        <v>92</v>
      </c>
      <c r="AE34" s="95">
        <v>1</v>
      </c>
      <c r="AF34" s="95">
        <v>1</v>
      </c>
      <c r="AG34" s="95">
        <v>1</v>
      </c>
      <c r="AH34" s="95">
        <v>1</v>
      </c>
      <c r="AI34" s="95">
        <v>1</v>
      </c>
      <c r="AJ34" s="95">
        <v>1</v>
      </c>
      <c r="AK34" s="131">
        <v>2021</v>
      </c>
      <c r="AL34" s="10"/>
    </row>
    <row r="35" spans="1:38" s="8" customFormat="1" ht="31.5">
      <c r="A35" s="10"/>
      <c r="B35" s="86">
        <v>5</v>
      </c>
      <c r="C35" s="86">
        <v>7</v>
      </c>
      <c r="D35" s="86">
        <v>5</v>
      </c>
      <c r="E35" s="86">
        <v>0</v>
      </c>
      <c r="F35" s="86">
        <v>7</v>
      </c>
      <c r="G35" s="86">
        <v>0</v>
      </c>
      <c r="H35" s="86">
        <v>1</v>
      </c>
      <c r="I35" s="86">
        <v>1</v>
      </c>
      <c r="J35" s="86">
        <v>2</v>
      </c>
      <c r="K35" s="86">
        <v>1</v>
      </c>
      <c r="L35" s="86">
        <v>0</v>
      </c>
      <c r="M35" s="86">
        <v>1</v>
      </c>
      <c r="N35" s="86">
        <v>2</v>
      </c>
      <c r="O35" s="86">
        <v>0</v>
      </c>
      <c r="P35" s="86">
        <v>0</v>
      </c>
      <c r="Q35" s="86">
        <v>2</v>
      </c>
      <c r="R35" s="86" t="s">
        <v>197</v>
      </c>
      <c r="S35" s="86">
        <v>1</v>
      </c>
      <c r="T35" s="54"/>
      <c r="U35" s="60"/>
      <c r="V35" s="60"/>
      <c r="W35" s="60"/>
      <c r="X35" s="60"/>
      <c r="Y35" s="60"/>
      <c r="Z35" s="60"/>
      <c r="AA35" s="60"/>
      <c r="AB35" s="60"/>
      <c r="AC35" s="97" t="s">
        <v>208</v>
      </c>
      <c r="AD35" s="119" t="s">
        <v>3</v>
      </c>
      <c r="AE35" s="97">
        <v>22725.7</v>
      </c>
      <c r="AF35" s="97">
        <v>22483</v>
      </c>
      <c r="AG35" s="97">
        <v>22383</v>
      </c>
      <c r="AH35" s="97">
        <v>22383</v>
      </c>
      <c r="AI35" s="97">
        <v>22383</v>
      </c>
      <c r="AJ35" s="95">
        <f>SUM(AE35:AI35)</f>
        <v>112357.7</v>
      </c>
      <c r="AK35" s="131">
        <v>2021</v>
      </c>
      <c r="AL35" s="10"/>
    </row>
    <row r="36" spans="1:38" s="8" customFormat="1" ht="31.5">
      <c r="A36" s="10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54"/>
      <c r="U36" s="60"/>
      <c r="V36" s="60"/>
      <c r="W36" s="60"/>
      <c r="X36" s="60"/>
      <c r="Y36" s="60"/>
      <c r="Z36" s="60"/>
      <c r="AA36" s="60"/>
      <c r="AB36" s="60"/>
      <c r="AC36" s="95" t="s">
        <v>209</v>
      </c>
      <c r="AD36" s="117" t="s">
        <v>92</v>
      </c>
      <c r="AE36" s="95">
        <v>100</v>
      </c>
      <c r="AF36" s="95">
        <v>100</v>
      </c>
      <c r="AG36" s="95">
        <v>100</v>
      </c>
      <c r="AH36" s="95">
        <v>100</v>
      </c>
      <c r="AI36" s="95">
        <v>100</v>
      </c>
      <c r="AJ36" s="95">
        <v>100</v>
      </c>
      <c r="AK36" s="131">
        <v>2021</v>
      </c>
      <c r="AL36" s="10"/>
    </row>
    <row r="37" spans="1:38" s="8" customFormat="1" ht="47.25">
      <c r="A37" s="10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54"/>
      <c r="U37" s="60"/>
      <c r="V37" s="60"/>
      <c r="W37" s="60"/>
      <c r="X37" s="60"/>
      <c r="Y37" s="60"/>
      <c r="Z37" s="60"/>
      <c r="AA37" s="60"/>
      <c r="AB37" s="60"/>
      <c r="AC37" s="95" t="s">
        <v>210</v>
      </c>
      <c r="AD37" s="117" t="s">
        <v>92</v>
      </c>
      <c r="AE37" s="95">
        <v>9</v>
      </c>
      <c r="AF37" s="95">
        <v>9</v>
      </c>
      <c r="AG37" s="95">
        <v>9</v>
      </c>
      <c r="AH37" s="95">
        <v>9</v>
      </c>
      <c r="AI37" s="95">
        <v>9</v>
      </c>
      <c r="AJ37" s="95">
        <v>9</v>
      </c>
      <c r="AK37" s="131">
        <v>2021</v>
      </c>
      <c r="AL37" s="10"/>
    </row>
    <row r="38" spans="1:38" s="8" customFormat="1" ht="31.5">
      <c r="A38" s="10"/>
      <c r="B38" s="86">
        <v>5</v>
      </c>
      <c r="C38" s="86">
        <v>7</v>
      </c>
      <c r="D38" s="86">
        <v>5</v>
      </c>
      <c r="E38" s="86">
        <v>0</v>
      </c>
      <c r="F38" s="86">
        <v>7</v>
      </c>
      <c r="G38" s="86">
        <v>0</v>
      </c>
      <c r="H38" s="86">
        <v>1</v>
      </c>
      <c r="I38" s="90">
        <v>1</v>
      </c>
      <c r="J38" s="90">
        <v>2</v>
      </c>
      <c r="K38" s="90">
        <v>1</v>
      </c>
      <c r="L38" s="90">
        <v>0</v>
      </c>
      <c r="M38" s="90">
        <v>1</v>
      </c>
      <c r="N38" s="90">
        <v>2</v>
      </c>
      <c r="O38" s="90">
        <v>0</v>
      </c>
      <c r="P38" s="90">
        <v>0</v>
      </c>
      <c r="Q38" s="90">
        <v>3</v>
      </c>
      <c r="R38" s="130" t="s">
        <v>202</v>
      </c>
      <c r="S38" s="90">
        <v>1</v>
      </c>
      <c r="T38" s="54"/>
      <c r="U38" s="60"/>
      <c r="V38" s="60"/>
      <c r="W38" s="60"/>
      <c r="X38" s="60"/>
      <c r="Y38" s="60"/>
      <c r="Z38" s="60"/>
      <c r="AA38" s="60"/>
      <c r="AB38" s="60"/>
      <c r="AC38" s="105" t="s">
        <v>193</v>
      </c>
      <c r="AD38" s="119" t="s">
        <v>3</v>
      </c>
      <c r="AE38" s="97">
        <v>577.8</v>
      </c>
      <c r="AF38" s="97">
        <v>0</v>
      </c>
      <c r="AG38" s="97">
        <v>0</v>
      </c>
      <c r="AH38" s="97">
        <v>0</v>
      </c>
      <c r="AI38" s="97">
        <v>0</v>
      </c>
      <c r="AJ38" s="95">
        <f>SUM(AE38:AI38)</f>
        <v>577.8</v>
      </c>
      <c r="AK38" s="131">
        <v>2021</v>
      </c>
      <c r="AL38" s="10"/>
    </row>
    <row r="39" spans="1:38" s="8" customFormat="1" ht="31.5">
      <c r="A39" s="10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54"/>
      <c r="U39" s="60"/>
      <c r="V39" s="60"/>
      <c r="W39" s="60"/>
      <c r="X39" s="60"/>
      <c r="Y39" s="60"/>
      <c r="Z39" s="60"/>
      <c r="AA39" s="60"/>
      <c r="AB39" s="60"/>
      <c r="AC39" s="95" t="s">
        <v>169</v>
      </c>
      <c r="AD39" s="117" t="s">
        <v>92</v>
      </c>
      <c r="AE39" s="95">
        <v>100</v>
      </c>
      <c r="AF39" s="95">
        <v>100</v>
      </c>
      <c r="AG39" s="95">
        <v>100</v>
      </c>
      <c r="AH39" s="95">
        <v>100</v>
      </c>
      <c r="AI39" s="95">
        <v>100</v>
      </c>
      <c r="AJ39" s="95">
        <v>100</v>
      </c>
      <c r="AK39" s="131">
        <v>2021</v>
      </c>
      <c r="AL39" s="10"/>
    </row>
    <row r="40" spans="1:38" s="8" customFormat="1" ht="31.5">
      <c r="A40" s="10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54"/>
      <c r="U40" s="60"/>
      <c r="V40" s="60"/>
      <c r="W40" s="60"/>
      <c r="X40" s="60"/>
      <c r="Y40" s="60"/>
      <c r="Z40" s="60"/>
      <c r="AA40" s="60"/>
      <c r="AB40" s="60"/>
      <c r="AC40" s="95" t="s">
        <v>211</v>
      </c>
      <c r="AD40" s="117" t="s">
        <v>92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131">
        <v>2021</v>
      </c>
      <c r="AL40" s="10"/>
    </row>
    <row r="41" spans="1:38" s="8" customFormat="1" ht="31.5">
      <c r="A41" s="1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54"/>
      <c r="U41" s="60"/>
      <c r="V41" s="60"/>
      <c r="W41" s="60"/>
      <c r="X41" s="60"/>
      <c r="Y41" s="60"/>
      <c r="Z41" s="60"/>
      <c r="AA41" s="60"/>
      <c r="AB41" s="60"/>
      <c r="AC41" s="95" t="s">
        <v>170</v>
      </c>
      <c r="AD41" s="117" t="s">
        <v>92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131">
        <v>2021</v>
      </c>
      <c r="AL41" s="10"/>
    </row>
    <row r="42" spans="1:38" s="8" customFormat="1" ht="63">
      <c r="A42" s="10"/>
      <c r="B42" s="90">
        <v>5</v>
      </c>
      <c r="C42" s="90">
        <v>7</v>
      </c>
      <c r="D42" s="90">
        <v>5</v>
      </c>
      <c r="E42" s="86">
        <v>0</v>
      </c>
      <c r="F42" s="86">
        <v>7</v>
      </c>
      <c r="G42" s="86">
        <v>0</v>
      </c>
      <c r="H42" s="90">
        <v>1</v>
      </c>
      <c r="I42" s="90">
        <v>1</v>
      </c>
      <c r="J42" s="90">
        <v>2</v>
      </c>
      <c r="K42" s="90">
        <v>1</v>
      </c>
      <c r="L42" s="90">
        <v>0</v>
      </c>
      <c r="M42" s="90">
        <v>1</v>
      </c>
      <c r="N42" s="90">
        <v>2</v>
      </c>
      <c r="O42" s="90">
        <v>0</v>
      </c>
      <c r="P42" s="90">
        <v>8</v>
      </c>
      <c r="Q42" s="90">
        <v>3</v>
      </c>
      <c r="R42" s="90" t="s">
        <v>202</v>
      </c>
      <c r="S42" s="89">
        <v>1</v>
      </c>
      <c r="T42" s="141"/>
      <c r="U42" s="142"/>
      <c r="V42" s="142"/>
      <c r="W42" s="142"/>
      <c r="X42" s="142"/>
      <c r="Y42" s="142"/>
      <c r="Z42" s="142"/>
      <c r="AA42" s="142"/>
      <c r="AB42" s="142"/>
      <c r="AC42" s="105" t="s">
        <v>216</v>
      </c>
      <c r="AD42" s="119" t="s">
        <v>3</v>
      </c>
      <c r="AE42" s="97">
        <v>713</v>
      </c>
      <c r="AF42" s="97">
        <v>0</v>
      </c>
      <c r="AG42" s="97">
        <v>0</v>
      </c>
      <c r="AH42" s="97">
        <v>0</v>
      </c>
      <c r="AI42" s="97">
        <v>0</v>
      </c>
      <c r="AJ42" s="95">
        <f>AE42+AF42+AG42+AH42+AI42</f>
        <v>713</v>
      </c>
      <c r="AK42" s="131">
        <v>2021</v>
      </c>
      <c r="AL42" s="10"/>
    </row>
    <row r="43" spans="1:38" s="8" customFormat="1" ht="78.75">
      <c r="A43" s="10"/>
      <c r="B43" s="86">
        <v>5</v>
      </c>
      <c r="C43" s="86">
        <v>7</v>
      </c>
      <c r="D43" s="86">
        <v>5</v>
      </c>
      <c r="E43" s="86">
        <v>0</v>
      </c>
      <c r="F43" s="86">
        <v>7</v>
      </c>
      <c r="G43" s="86">
        <v>0</v>
      </c>
      <c r="H43" s="86">
        <v>1</v>
      </c>
      <c r="I43" s="86">
        <v>1</v>
      </c>
      <c r="J43" s="86">
        <v>2</v>
      </c>
      <c r="K43" s="86">
        <v>1</v>
      </c>
      <c r="L43" s="86">
        <v>0</v>
      </c>
      <c r="M43" s="86">
        <v>1</v>
      </c>
      <c r="N43" s="86">
        <v>1</v>
      </c>
      <c r="O43" s="86">
        <v>0</v>
      </c>
      <c r="P43" s="86">
        <v>7</v>
      </c>
      <c r="Q43" s="86">
        <v>4</v>
      </c>
      <c r="R43" s="86" t="s">
        <v>198</v>
      </c>
      <c r="S43" s="86">
        <v>10</v>
      </c>
      <c r="T43" s="74"/>
      <c r="U43" s="75"/>
      <c r="V43" s="75"/>
      <c r="W43" s="75"/>
      <c r="X43" s="75"/>
      <c r="Y43" s="75"/>
      <c r="Z43" s="75"/>
      <c r="AA43" s="75"/>
      <c r="AB43" s="75"/>
      <c r="AC43" s="143" t="s">
        <v>220</v>
      </c>
      <c r="AD43" s="119" t="s">
        <v>3</v>
      </c>
      <c r="AE43" s="97">
        <v>24965</v>
      </c>
      <c r="AF43" s="97">
        <v>24965</v>
      </c>
      <c r="AG43" s="97">
        <v>24965</v>
      </c>
      <c r="AH43" s="97">
        <v>24965</v>
      </c>
      <c r="AI43" s="97">
        <v>24965</v>
      </c>
      <c r="AJ43" s="95">
        <f>SUM(AE43:AI43)</f>
        <v>124825</v>
      </c>
      <c r="AK43" s="131">
        <v>2021</v>
      </c>
      <c r="AL43" s="10"/>
    </row>
    <row r="44" spans="1:38" s="8" customFormat="1" ht="110.25">
      <c r="A44" s="10"/>
      <c r="B44" s="86">
        <v>5</v>
      </c>
      <c r="C44" s="86">
        <v>7</v>
      </c>
      <c r="D44" s="86">
        <v>5</v>
      </c>
      <c r="E44" s="86">
        <v>1</v>
      </c>
      <c r="F44" s="86">
        <v>0</v>
      </c>
      <c r="G44" s="86">
        <v>0</v>
      </c>
      <c r="H44" s="86">
        <v>4</v>
      </c>
      <c r="I44" s="86">
        <v>1</v>
      </c>
      <c r="J44" s="86">
        <v>2</v>
      </c>
      <c r="K44" s="76">
        <v>1</v>
      </c>
      <c r="L44" s="86">
        <v>0</v>
      </c>
      <c r="M44" s="86">
        <v>1</v>
      </c>
      <c r="N44" s="86">
        <v>1</v>
      </c>
      <c r="O44" s="86">
        <v>0</v>
      </c>
      <c r="P44" s="86">
        <v>5</v>
      </c>
      <c r="Q44" s="86">
        <v>0</v>
      </c>
      <c r="R44" s="86" t="s">
        <v>200</v>
      </c>
      <c r="S44" s="86">
        <v>10</v>
      </c>
      <c r="T44" s="74"/>
      <c r="U44" s="75"/>
      <c r="V44" s="75"/>
      <c r="W44" s="75"/>
      <c r="X44" s="75"/>
      <c r="Y44" s="75"/>
      <c r="Z44" s="75"/>
      <c r="AA44" s="75"/>
      <c r="AB44" s="75"/>
      <c r="AC44" s="105" t="s">
        <v>221</v>
      </c>
      <c r="AD44" s="119" t="s">
        <v>3</v>
      </c>
      <c r="AE44" s="97">
        <v>2895.6</v>
      </c>
      <c r="AF44" s="97">
        <v>2895.6</v>
      </c>
      <c r="AG44" s="97">
        <v>2895.6</v>
      </c>
      <c r="AH44" s="97">
        <v>2895.6</v>
      </c>
      <c r="AI44" s="97">
        <v>2895.6</v>
      </c>
      <c r="AJ44" s="95">
        <f>SUM(AE44:AI44)</f>
        <v>14478</v>
      </c>
      <c r="AK44" s="131">
        <v>2021</v>
      </c>
      <c r="AL44" s="10" t="s">
        <v>183</v>
      </c>
    </row>
    <row r="45" spans="1:38" s="8" customFormat="1" ht="31.5">
      <c r="A45" s="1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54"/>
      <c r="U45" s="60"/>
      <c r="V45" s="60"/>
      <c r="W45" s="60"/>
      <c r="X45" s="60"/>
      <c r="Y45" s="60"/>
      <c r="Z45" s="60"/>
      <c r="AA45" s="60"/>
      <c r="AB45" s="60"/>
      <c r="AC45" s="95" t="s">
        <v>93</v>
      </c>
      <c r="AD45" s="117" t="s">
        <v>92</v>
      </c>
      <c r="AE45" s="95">
        <v>100</v>
      </c>
      <c r="AF45" s="95">
        <v>100</v>
      </c>
      <c r="AG45" s="95">
        <v>100</v>
      </c>
      <c r="AH45" s="95">
        <v>100</v>
      </c>
      <c r="AI45" s="95">
        <v>100</v>
      </c>
      <c r="AJ45" s="95">
        <v>100</v>
      </c>
      <c r="AK45" s="131">
        <v>2021</v>
      </c>
      <c r="AL45" s="10"/>
    </row>
    <row r="46" spans="1:38" s="8" customFormat="1" ht="63">
      <c r="A46" s="10"/>
      <c r="B46" s="84">
        <v>5</v>
      </c>
      <c r="C46" s="84">
        <v>7</v>
      </c>
      <c r="D46" s="84">
        <v>5</v>
      </c>
      <c r="E46" s="84">
        <v>0</v>
      </c>
      <c r="F46" s="84">
        <v>7</v>
      </c>
      <c r="G46" s="84">
        <v>0</v>
      </c>
      <c r="H46" s="84">
        <v>1</v>
      </c>
      <c r="I46" s="84">
        <v>1</v>
      </c>
      <c r="J46" s="84">
        <v>2</v>
      </c>
      <c r="K46" s="84">
        <v>1</v>
      </c>
      <c r="L46" s="84">
        <v>6</v>
      </c>
      <c r="M46" s="84">
        <v>4</v>
      </c>
      <c r="N46" s="84">
        <v>0</v>
      </c>
      <c r="O46" s="84">
        <v>4</v>
      </c>
      <c r="P46" s="84">
        <v>0</v>
      </c>
      <c r="Q46" s="84">
        <v>0</v>
      </c>
      <c r="R46" s="84">
        <v>0</v>
      </c>
      <c r="S46" s="84"/>
      <c r="T46" s="54"/>
      <c r="U46" s="60"/>
      <c r="V46" s="60"/>
      <c r="W46" s="60"/>
      <c r="X46" s="60"/>
      <c r="Y46" s="60"/>
      <c r="Z46" s="60"/>
      <c r="AA46" s="60"/>
      <c r="AB46" s="60"/>
      <c r="AC46" s="98" t="s">
        <v>182</v>
      </c>
      <c r="AD46" s="117" t="s">
        <v>3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f aca="true" t="shared" si="2" ref="AJ46:AJ51">SUM(AE46:AI46)</f>
        <v>0</v>
      </c>
      <c r="AK46" s="131"/>
      <c r="AL46" s="10" t="s">
        <v>183</v>
      </c>
    </row>
    <row r="47" spans="1:38" s="8" customFormat="1" ht="31.5">
      <c r="A47" s="10"/>
      <c r="B47" s="84">
        <v>5</v>
      </c>
      <c r="C47" s="84">
        <v>0</v>
      </c>
      <c r="D47" s="84">
        <v>1</v>
      </c>
      <c r="E47" s="84">
        <v>0</v>
      </c>
      <c r="F47" s="84">
        <v>7</v>
      </c>
      <c r="G47" s="84">
        <v>0</v>
      </c>
      <c r="H47" s="84">
        <v>1</v>
      </c>
      <c r="I47" s="84">
        <v>1</v>
      </c>
      <c r="J47" s="84">
        <v>2</v>
      </c>
      <c r="K47" s="84">
        <v>1</v>
      </c>
      <c r="L47" s="84">
        <v>0</v>
      </c>
      <c r="M47" s="84">
        <v>1</v>
      </c>
      <c r="N47" s="84">
        <v>1</v>
      </c>
      <c r="O47" s="84">
        <v>8</v>
      </c>
      <c r="P47" s="84">
        <v>9</v>
      </c>
      <c r="Q47" s="84">
        <v>1</v>
      </c>
      <c r="R47" s="84" t="s">
        <v>218</v>
      </c>
      <c r="S47" s="84"/>
      <c r="T47" s="54"/>
      <c r="U47" s="60"/>
      <c r="V47" s="60"/>
      <c r="W47" s="60"/>
      <c r="X47" s="60"/>
      <c r="Y47" s="60"/>
      <c r="Z47" s="60"/>
      <c r="AA47" s="60"/>
      <c r="AB47" s="60"/>
      <c r="AC47" s="98" t="s">
        <v>222</v>
      </c>
      <c r="AD47" s="117" t="s">
        <v>3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f t="shared" si="2"/>
        <v>0</v>
      </c>
      <c r="AK47" s="95"/>
      <c r="AL47" s="10"/>
    </row>
    <row r="48" spans="1:38" s="8" customFormat="1" ht="63">
      <c r="A48" s="10"/>
      <c r="B48" s="84">
        <v>5</v>
      </c>
      <c r="C48" s="84">
        <v>7</v>
      </c>
      <c r="D48" s="84">
        <v>5</v>
      </c>
      <c r="E48" s="84">
        <v>0</v>
      </c>
      <c r="F48" s="84">
        <v>7</v>
      </c>
      <c r="G48" s="84">
        <v>0</v>
      </c>
      <c r="H48" s="84">
        <v>1</v>
      </c>
      <c r="I48" s="84">
        <v>1</v>
      </c>
      <c r="J48" s="84">
        <v>2</v>
      </c>
      <c r="K48" s="84">
        <v>1</v>
      </c>
      <c r="L48" s="84">
        <v>7</v>
      </c>
      <c r="M48" s="84">
        <v>8</v>
      </c>
      <c r="N48" s="84">
        <v>8</v>
      </c>
      <c r="O48" s="84">
        <v>0</v>
      </c>
      <c r="P48" s="84">
        <v>0</v>
      </c>
      <c r="Q48" s="84">
        <v>0</v>
      </c>
      <c r="R48" s="84">
        <v>0</v>
      </c>
      <c r="S48" s="84"/>
      <c r="T48" s="54"/>
      <c r="U48" s="60"/>
      <c r="V48" s="60"/>
      <c r="W48" s="60"/>
      <c r="X48" s="60"/>
      <c r="Y48" s="60"/>
      <c r="Z48" s="60"/>
      <c r="AA48" s="60"/>
      <c r="AB48" s="60"/>
      <c r="AC48" s="98" t="s">
        <v>184</v>
      </c>
      <c r="AD48" s="117" t="s">
        <v>3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f t="shared" si="2"/>
        <v>0</v>
      </c>
      <c r="AK48" s="95"/>
      <c r="AL48" s="10"/>
    </row>
    <row r="49" spans="1:38" s="8" customFormat="1" ht="47.25">
      <c r="A49" s="10"/>
      <c r="B49" s="84">
        <v>5</v>
      </c>
      <c r="C49" s="84">
        <v>0</v>
      </c>
      <c r="D49" s="84">
        <v>1</v>
      </c>
      <c r="E49" s="84">
        <v>0</v>
      </c>
      <c r="F49" s="84">
        <v>7</v>
      </c>
      <c r="G49" s="84">
        <v>0</v>
      </c>
      <c r="H49" s="84">
        <v>1</v>
      </c>
      <c r="I49" s="84">
        <v>1</v>
      </c>
      <c r="J49" s="84">
        <v>2</v>
      </c>
      <c r="K49" s="84">
        <v>1</v>
      </c>
      <c r="L49" s="84">
        <v>0</v>
      </c>
      <c r="M49" s="84">
        <v>1</v>
      </c>
      <c r="N49" s="84">
        <v>5</v>
      </c>
      <c r="O49" s="84">
        <v>0</v>
      </c>
      <c r="P49" s="84">
        <v>5</v>
      </c>
      <c r="Q49" s="84">
        <v>9</v>
      </c>
      <c r="R49" s="84" t="s">
        <v>218</v>
      </c>
      <c r="S49" s="84"/>
      <c r="T49" s="54"/>
      <c r="U49" s="60"/>
      <c r="V49" s="60"/>
      <c r="W49" s="60"/>
      <c r="X49" s="60"/>
      <c r="Y49" s="60"/>
      <c r="Z49" s="60"/>
      <c r="AA49" s="60"/>
      <c r="AB49" s="60"/>
      <c r="AC49" s="99" t="s">
        <v>223</v>
      </c>
      <c r="AD49" s="120" t="s">
        <v>3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f t="shared" si="2"/>
        <v>0</v>
      </c>
      <c r="AK49" s="95"/>
      <c r="AL49" s="10"/>
    </row>
    <row r="50" spans="1:38" s="8" customFormat="1" ht="50.25" customHeight="1">
      <c r="A50" s="10"/>
      <c r="B50" s="84">
        <v>5</v>
      </c>
      <c r="C50" s="84">
        <v>0</v>
      </c>
      <c r="D50" s="84">
        <v>1</v>
      </c>
      <c r="E50" s="84">
        <v>0</v>
      </c>
      <c r="F50" s="84">
        <v>7</v>
      </c>
      <c r="G50" s="84">
        <v>0</v>
      </c>
      <c r="H50" s="84">
        <v>1</v>
      </c>
      <c r="I50" s="84">
        <v>1</v>
      </c>
      <c r="J50" s="84">
        <v>2</v>
      </c>
      <c r="K50" s="84">
        <v>1</v>
      </c>
      <c r="L50" s="84">
        <v>0</v>
      </c>
      <c r="M50" s="84">
        <v>1</v>
      </c>
      <c r="N50" s="84" t="s">
        <v>219</v>
      </c>
      <c r="O50" s="84">
        <v>0</v>
      </c>
      <c r="P50" s="84">
        <v>0</v>
      </c>
      <c r="Q50" s="84">
        <v>4</v>
      </c>
      <c r="R50" s="84" t="s">
        <v>218</v>
      </c>
      <c r="S50" s="84"/>
      <c r="T50" s="54"/>
      <c r="U50" s="60"/>
      <c r="V50" s="60"/>
      <c r="W50" s="60"/>
      <c r="X50" s="60"/>
      <c r="Y50" s="60"/>
      <c r="Z50" s="60"/>
      <c r="AA50" s="60"/>
      <c r="AB50" s="60"/>
      <c r="AC50" s="98" t="s">
        <v>224</v>
      </c>
      <c r="AD50" s="120" t="s">
        <v>3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f t="shared" si="2"/>
        <v>0</v>
      </c>
      <c r="AK50" s="95"/>
      <c r="AL50" s="10"/>
    </row>
    <row r="51" spans="1:38" s="76" customFormat="1" ht="47.25">
      <c r="A51" s="71"/>
      <c r="B51" s="86">
        <v>5</v>
      </c>
      <c r="C51" s="86">
        <v>7</v>
      </c>
      <c r="D51" s="86">
        <v>5</v>
      </c>
      <c r="E51" s="86">
        <v>0</v>
      </c>
      <c r="F51" s="86">
        <v>7</v>
      </c>
      <c r="G51" s="86">
        <v>0</v>
      </c>
      <c r="H51" s="86">
        <v>1</v>
      </c>
      <c r="I51" s="86">
        <v>1</v>
      </c>
      <c r="J51" s="86">
        <v>2</v>
      </c>
      <c r="K51" s="86">
        <v>1</v>
      </c>
      <c r="L51" s="86">
        <v>0</v>
      </c>
      <c r="M51" s="86">
        <v>2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/>
      <c r="T51" s="74"/>
      <c r="U51" s="75"/>
      <c r="V51" s="75"/>
      <c r="W51" s="75"/>
      <c r="X51" s="75"/>
      <c r="Y51" s="75"/>
      <c r="Z51" s="75"/>
      <c r="AA51" s="75"/>
      <c r="AB51" s="75"/>
      <c r="AC51" s="100" t="s">
        <v>138</v>
      </c>
      <c r="AD51" s="119" t="s">
        <v>3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5">
        <f t="shared" si="2"/>
        <v>0</v>
      </c>
      <c r="AK51" s="95"/>
      <c r="AL51" s="71"/>
    </row>
    <row r="52" spans="1:38" s="8" customFormat="1" ht="31.5">
      <c r="A52" s="10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54"/>
      <c r="U52" s="60"/>
      <c r="V52" s="60"/>
      <c r="W52" s="60"/>
      <c r="X52" s="60"/>
      <c r="Y52" s="60"/>
      <c r="Z52" s="60"/>
      <c r="AA52" s="60"/>
      <c r="AB52" s="60"/>
      <c r="AC52" s="101" t="s">
        <v>143</v>
      </c>
      <c r="AD52" s="117" t="s">
        <v>92</v>
      </c>
      <c r="AE52" s="95">
        <v>100</v>
      </c>
      <c r="AF52" s="95">
        <v>100</v>
      </c>
      <c r="AG52" s="95">
        <v>100</v>
      </c>
      <c r="AH52" s="95">
        <v>100</v>
      </c>
      <c r="AI52" s="95">
        <v>100</v>
      </c>
      <c r="AJ52" s="95">
        <v>100</v>
      </c>
      <c r="AK52" s="95">
        <v>2021</v>
      </c>
      <c r="AL52" s="10"/>
    </row>
    <row r="53" spans="1:38" s="8" customFormat="1" ht="78.75">
      <c r="A53" s="1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54"/>
      <c r="U53" s="60"/>
      <c r="V53" s="60"/>
      <c r="W53" s="60"/>
      <c r="X53" s="60"/>
      <c r="Y53" s="60"/>
      <c r="Z53" s="60"/>
      <c r="AA53" s="60"/>
      <c r="AB53" s="60"/>
      <c r="AC53" s="101" t="s">
        <v>144</v>
      </c>
      <c r="AD53" s="117" t="s">
        <v>92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  <c r="AK53" s="95"/>
      <c r="AL53" s="10"/>
    </row>
    <row r="54" spans="1:38" s="8" customFormat="1" ht="31.5">
      <c r="A54" s="10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54"/>
      <c r="U54" s="60"/>
      <c r="V54" s="60"/>
      <c r="W54" s="60"/>
      <c r="X54" s="60"/>
      <c r="Y54" s="60"/>
      <c r="Z54" s="60"/>
      <c r="AA54" s="60"/>
      <c r="AB54" s="60"/>
      <c r="AC54" s="102" t="s">
        <v>148</v>
      </c>
      <c r="AD54" s="117" t="s">
        <v>105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/>
      <c r="AL54" s="10"/>
    </row>
    <row r="55" spans="1:38" s="8" customFormat="1" ht="35.25" customHeight="1">
      <c r="A55" s="10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54"/>
      <c r="U55" s="60"/>
      <c r="V55" s="60"/>
      <c r="W55" s="60"/>
      <c r="X55" s="60"/>
      <c r="Y55" s="60"/>
      <c r="Z55" s="60"/>
      <c r="AA55" s="60"/>
      <c r="AB55" s="60"/>
      <c r="AC55" s="101" t="s">
        <v>147</v>
      </c>
      <c r="AD55" s="117" t="s">
        <v>92</v>
      </c>
      <c r="AE55" s="95">
        <v>100</v>
      </c>
      <c r="AF55" s="95">
        <v>100</v>
      </c>
      <c r="AG55" s="95">
        <v>100</v>
      </c>
      <c r="AH55" s="95">
        <v>100</v>
      </c>
      <c r="AI55" s="95">
        <v>100</v>
      </c>
      <c r="AJ55" s="95">
        <v>100</v>
      </c>
      <c r="AK55" s="95">
        <v>2021</v>
      </c>
      <c r="AL55" s="10"/>
    </row>
    <row r="56" spans="1:38" s="8" customFormat="1" ht="63">
      <c r="A56" s="1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54"/>
      <c r="U56" s="60"/>
      <c r="V56" s="60"/>
      <c r="W56" s="60"/>
      <c r="X56" s="60"/>
      <c r="Y56" s="60"/>
      <c r="Z56" s="60"/>
      <c r="AA56" s="60"/>
      <c r="AB56" s="60"/>
      <c r="AC56" s="103" t="s">
        <v>145</v>
      </c>
      <c r="AD56" s="117" t="s">
        <v>3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/>
      <c r="AL56" s="10"/>
    </row>
    <row r="57" spans="1:38" s="8" customFormat="1" ht="47.25">
      <c r="A57" s="1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54"/>
      <c r="U57" s="60"/>
      <c r="V57" s="60"/>
      <c r="W57" s="60"/>
      <c r="X57" s="60"/>
      <c r="Y57" s="60"/>
      <c r="Z57" s="60"/>
      <c r="AA57" s="60"/>
      <c r="AB57" s="60"/>
      <c r="AC57" s="151" t="s">
        <v>146</v>
      </c>
      <c r="AD57" s="117" t="s">
        <v>92</v>
      </c>
      <c r="AE57" s="95">
        <v>63</v>
      </c>
      <c r="AF57" s="95">
        <v>63</v>
      </c>
      <c r="AG57" s="95">
        <v>63</v>
      </c>
      <c r="AH57" s="95">
        <v>63</v>
      </c>
      <c r="AI57" s="95">
        <v>63</v>
      </c>
      <c r="AJ57" s="95">
        <v>63</v>
      </c>
      <c r="AK57" s="95">
        <v>2021</v>
      </c>
      <c r="AL57" s="10"/>
    </row>
    <row r="58" spans="1:38" s="77" customFormat="1" ht="31.5">
      <c r="A58" s="67"/>
      <c r="B58" s="85">
        <v>5</v>
      </c>
      <c r="C58" s="85">
        <v>7</v>
      </c>
      <c r="D58" s="85">
        <v>5</v>
      </c>
      <c r="E58" s="85">
        <v>0</v>
      </c>
      <c r="F58" s="85">
        <v>7</v>
      </c>
      <c r="G58" s="85">
        <v>0</v>
      </c>
      <c r="H58" s="85">
        <v>2</v>
      </c>
      <c r="I58" s="85">
        <v>1</v>
      </c>
      <c r="J58" s="85">
        <v>2</v>
      </c>
      <c r="K58" s="85">
        <v>2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/>
      <c r="S58" s="85"/>
      <c r="T58" s="69"/>
      <c r="U58" s="70"/>
      <c r="V58" s="70"/>
      <c r="W58" s="70"/>
      <c r="X58" s="70"/>
      <c r="Y58" s="70"/>
      <c r="Z58" s="70"/>
      <c r="AA58" s="70"/>
      <c r="AB58" s="70"/>
      <c r="AC58" s="104" t="s">
        <v>94</v>
      </c>
      <c r="AD58" s="118" t="s">
        <v>105</v>
      </c>
      <c r="AE58" s="96">
        <f>AE59</f>
        <v>108199.8</v>
      </c>
      <c r="AF58" s="96">
        <f>AF59</f>
        <v>102911</v>
      </c>
      <c r="AG58" s="96">
        <f>AG59</f>
        <v>102811</v>
      </c>
      <c r="AH58" s="96">
        <f>AH59</f>
        <v>102811</v>
      </c>
      <c r="AI58" s="96">
        <f>AI59</f>
        <v>102811</v>
      </c>
      <c r="AJ58" s="96">
        <f>SUM(AE58:AI58)</f>
        <v>519543.8</v>
      </c>
      <c r="AK58" s="95">
        <v>2021</v>
      </c>
      <c r="AL58" s="67" t="s">
        <v>183</v>
      </c>
    </row>
    <row r="59" spans="1:38" s="76" customFormat="1" ht="31.5">
      <c r="A59" s="71"/>
      <c r="B59" s="86">
        <v>5</v>
      </c>
      <c r="C59" s="86">
        <v>7</v>
      </c>
      <c r="D59" s="86">
        <v>5</v>
      </c>
      <c r="E59" s="86">
        <v>0</v>
      </c>
      <c r="F59" s="86">
        <v>7</v>
      </c>
      <c r="G59" s="86">
        <v>0</v>
      </c>
      <c r="H59" s="86">
        <v>2</v>
      </c>
      <c r="I59" s="86">
        <v>1</v>
      </c>
      <c r="J59" s="86">
        <v>2</v>
      </c>
      <c r="K59" s="86">
        <v>2</v>
      </c>
      <c r="L59" s="86">
        <v>0</v>
      </c>
      <c r="M59" s="86">
        <v>1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/>
      <c r="T59" s="74"/>
      <c r="U59" s="75"/>
      <c r="V59" s="75"/>
      <c r="W59" s="75"/>
      <c r="X59" s="75"/>
      <c r="Y59" s="75"/>
      <c r="Z59" s="75"/>
      <c r="AA59" s="75"/>
      <c r="AB59" s="75"/>
      <c r="AC59" s="105" t="s">
        <v>149</v>
      </c>
      <c r="AD59" s="119" t="s">
        <v>3</v>
      </c>
      <c r="AE59" s="121">
        <f>AE65+AE71+AE77+AE78+AE79+AE81+AE82+AE88+AE75+AE76</f>
        <v>108199.8</v>
      </c>
      <c r="AF59" s="121">
        <f>AF65+AF71+AF77+AF78+AF79+AF81+AF82+AF88+AF75+AF76</f>
        <v>102911</v>
      </c>
      <c r="AG59" s="121">
        <f>AG65+AG71+AG77+AG78+AG79+AG81+AG82+AG88+AG75+AG76</f>
        <v>102811</v>
      </c>
      <c r="AH59" s="121">
        <f>AH65+AH71+AH77+AH78+AH79+AH81+AH82+AH88+AH75+AH76</f>
        <v>102811</v>
      </c>
      <c r="AI59" s="121">
        <f>AI65+AI71+AI77+AI78+AI79+AI81+AI82+AI88+AI75+AI76</f>
        <v>102811</v>
      </c>
      <c r="AJ59" s="96">
        <f>SUM(AE59:AI59)</f>
        <v>519543.8</v>
      </c>
      <c r="AK59" s="95">
        <v>2021</v>
      </c>
      <c r="AL59" s="71"/>
    </row>
    <row r="60" spans="1:38" s="8" customFormat="1" ht="47.25">
      <c r="A60" s="10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54"/>
      <c r="U60" s="60"/>
      <c r="V60" s="60"/>
      <c r="W60" s="60"/>
      <c r="X60" s="60"/>
      <c r="Y60" s="60"/>
      <c r="Z60" s="60"/>
      <c r="AA60" s="60"/>
      <c r="AB60" s="60"/>
      <c r="AC60" s="95" t="s">
        <v>212</v>
      </c>
      <c r="AD60" s="117" t="s">
        <v>109</v>
      </c>
      <c r="AE60" s="122">
        <v>1482</v>
      </c>
      <c r="AF60" s="122">
        <v>1490</v>
      </c>
      <c r="AG60" s="122">
        <v>1490</v>
      </c>
      <c r="AH60" s="122">
        <v>1490</v>
      </c>
      <c r="AI60" s="122">
        <v>1490</v>
      </c>
      <c r="AJ60" s="122">
        <v>1490</v>
      </c>
      <c r="AK60" s="95">
        <v>2021</v>
      </c>
      <c r="AL60" s="10"/>
    </row>
    <row r="61" spans="1:38" s="8" customFormat="1" ht="31.5">
      <c r="A61" s="10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54"/>
      <c r="U61" s="60"/>
      <c r="V61" s="60"/>
      <c r="W61" s="60"/>
      <c r="X61" s="60"/>
      <c r="Y61" s="60"/>
      <c r="Z61" s="60"/>
      <c r="AA61" s="60"/>
      <c r="AB61" s="60"/>
      <c r="AC61" s="95" t="s">
        <v>96</v>
      </c>
      <c r="AD61" s="117" t="s">
        <v>92</v>
      </c>
      <c r="AE61" s="122">
        <v>63</v>
      </c>
      <c r="AF61" s="122">
        <v>73</v>
      </c>
      <c r="AG61" s="122">
        <v>82</v>
      </c>
      <c r="AH61" s="122">
        <v>92</v>
      </c>
      <c r="AI61" s="122">
        <v>96</v>
      </c>
      <c r="AJ61" s="122">
        <v>96</v>
      </c>
      <c r="AK61" s="95">
        <v>2021</v>
      </c>
      <c r="AL61" s="10"/>
    </row>
    <row r="62" spans="1:40" s="8" customFormat="1" ht="47.25">
      <c r="A62" s="10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54"/>
      <c r="U62" s="60"/>
      <c r="V62" s="60"/>
      <c r="W62" s="60"/>
      <c r="X62" s="60"/>
      <c r="Y62" s="60"/>
      <c r="Z62" s="60"/>
      <c r="AA62" s="60"/>
      <c r="AB62" s="60"/>
      <c r="AC62" s="95" t="s">
        <v>95</v>
      </c>
      <c r="AD62" s="117" t="s">
        <v>92</v>
      </c>
      <c r="AE62" s="122">
        <v>62</v>
      </c>
      <c r="AF62" s="122">
        <v>62.2</v>
      </c>
      <c r="AG62" s="122">
        <v>62.3</v>
      </c>
      <c r="AH62" s="122">
        <v>62.3</v>
      </c>
      <c r="AI62" s="122">
        <v>62.3</v>
      </c>
      <c r="AJ62" s="122">
        <v>62.3</v>
      </c>
      <c r="AK62" s="95">
        <v>2021</v>
      </c>
      <c r="AL62" s="10"/>
      <c r="AN62" s="8" t="s">
        <v>183</v>
      </c>
    </row>
    <row r="63" spans="1:38" s="8" customFormat="1" ht="47.25">
      <c r="A63" s="10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54"/>
      <c r="U63" s="60"/>
      <c r="V63" s="60"/>
      <c r="W63" s="60"/>
      <c r="X63" s="60"/>
      <c r="Y63" s="60"/>
      <c r="Z63" s="60"/>
      <c r="AA63" s="60"/>
      <c r="AB63" s="60"/>
      <c r="AC63" s="106" t="s">
        <v>163</v>
      </c>
      <c r="AD63" s="132" t="s">
        <v>137</v>
      </c>
      <c r="AE63" s="122" t="s">
        <v>137</v>
      </c>
      <c r="AF63" s="122" t="s">
        <v>137</v>
      </c>
      <c r="AG63" s="122" t="s">
        <v>137</v>
      </c>
      <c r="AH63" s="122" t="s">
        <v>137</v>
      </c>
      <c r="AI63" s="122" t="s">
        <v>137</v>
      </c>
      <c r="AJ63" s="122" t="s">
        <v>137</v>
      </c>
      <c r="AK63" s="95"/>
      <c r="AL63" s="10"/>
    </row>
    <row r="64" spans="1:38" s="8" customFormat="1" ht="47.25">
      <c r="A64" s="10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54"/>
      <c r="U64" s="60"/>
      <c r="V64" s="60"/>
      <c r="W64" s="60"/>
      <c r="X64" s="60"/>
      <c r="Y64" s="60"/>
      <c r="Z64" s="60"/>
      <c r="AA64" s="60"/>
      <c r="AB64" s="60"/>
      <c r="AC64" s="107" t="s">
        <v>164</v>
      </c>
      <c r="AD64" s="117" t="s">
        <v>92</v>
      </c>
      <c r="AE64" s="122">
        <v>98</v>
      </c>
      <c r="AF64" s="122">
        <v>98</v>
      </c>
      <c r="AG64" s="122">
        <v>98</v>
      </c>
      <c r="AH64" s="122">
        <v>98</v>
      </c>
      <c r="AI64" s="122">
        <v>98</v>
      </c>
      <c r="AJ64" s="122">
        <v>98</v>
      </c>
      <c r="AK64" s="95">
        <v>2021</v>
      </c>
      <c r="AL64" s="10"/>
    </row>
    <row r="65" spans="1:38" s="8" customFormat="1" ht="31.5">
      <c r="A65" s="10"/>
      <c r="B65" s="86">
        <v>5</v>
      </c>
      <c r="C65" s="86">
        <v>7</v>
      </c>
      <c r="D65" s="86">
        <v>5</v>
      </c>
      <c r="E65" s="86">
        <v>0</v>
      </c>
      <c r="F65" s="86">
        <v>7</v>
      </c>
      <c r="G65" s="86">
        <v>0</v>
      </c>
      <c r="H65" s="86">
        <v>2</v>
      </c>
      <c r="I65" s="86">
        <v>1</v>
      </c>
      <c r="J65" s="86">
        <v>2</v>
      </c>
      <c r="K65" s="86">
        <v>2</v>
      </c>
      <c r="L65" s="86">
        <v>0</v>
      </c>
      <c r="M65" s="86">
        <v>1</v>
      </c>
      <c r="N65" s="86">
        <v>2</v>
      </c>
      <c r="O65" s="86">
        <v>0</v>
      </c>
      <c r="P65" s="86">
        <v>0</v>
      </c>
      <c r="Q65" s="86">
        <v>2</v>
      </c>
      <c r="R65" s="86" t="s">
        <v>197</v>
      </c>
      <c r="S65" s="86">
        <v>1</v>
      </c>
      <c r="T65" s="54"/>
      <c r="U65" s="60"/>
      <c r="V65" s="60"/>
      <c r="W65" s="60"/>
      <c r="X65" s="60"/>
      <c r="Y65" s="60"/>
      <c r="Z65" s="60"/>
      <c r="AA65" s="60"/>
      <c r="AB65" s="60"/>
      <c r="AC65" s="105" t="s">
        <v>97</v>
      </c>
      <c r="AD65" s="119" t="s">
        <v>3</v>
      </c>
      <c r="AE65" s="121">
        <v>19553.8</v>
      </c>
      <c r="AF65" s="121">
        <v>19403</v>
      </c>
      <c r="AG65" s="121">
        <v>19303</v>
      </c>
      <c r="AH65" s="121">
        <v>19303</v>
      </c>
      <c r="AI65" s="121">
        <v>19303</v>
      </c>
      <c r="AJ65" s="122">
        <f>SUM(AE65:AI65)</f>
        <v>96865.8</v>
      </c>
      <c r="AK65" s="95">
        <v>2021</v>
      </c>
      <c r="AL65" s="10"/>
    </row>
    <row r="66" spans="1:38" s="8" customFormat="1" ht="31.5">
      <c r="A66" s="10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54"/>
      <c r="U66" s="60"/>
      <c r="V66" s="60"/>
      <c r="W66" s="60"/>
      <c r="X66" s="60"/>
      <c r="Y66" s="60"/>
      <c r="Z66" s="60"/>
      <c r="AA66" s="60"/>
      <c r="AB66" s="60"/>
      <c r="AC66" s="95" t="s">
        <v>123</v>
      </c>
      <c r="AD66" s="117" t="s">
        <v>92</v>
      </c>
      <c r="AE66" s="122">
        <v>100</v>
      </c>
      <c r="AF66" s="122">
        <v>100</v>
      </c>
      <c r="AG66" s="122">
        <v>100</v>
      </c>
      <c r="AH66" s="122">
        <v>100</v>
      </c>
      <c r="AI66" s="122">
        <v>100</v>
      </c>
      <c r="AJ66" s="122">
        <v>100</v>
      </c>
      <c r="AK66" s="95">
        <v>2021</v>
      </c>
      <c r="AL66" s="10"/>
    </row>
    <row r="67" spans="1:38" s="8" customFormat="1" ht="31.5">
      <c r="A67" s="10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54"/>
      <c r="U67" s="60"/>
      <c r="V67" s="60"/>
      <c r="W67" s="60"/>
      <c r="X67" s="60"/>
      <c r="Y67" s="60"/>
      <c r="Z67" s="60"/>
      <c r="AA67" s="60"/>
      <c r="AB67" s="60"/>
      <c r="AC67" s="95" t="s">
        <v>124</v>
      </c>
      <c r="AD67" s="117" t="s">
        <v>92</v>
      </c>
      <c r="AE67" s="122">
        <v>100</v>
      </c>
      <c r="AF67" s="122">
        <v>100</v>
      </c>
      <c r="AG67" s="122">
        <v>100</v>
      </c>
      <c r="AH67" s="122">
        <v>100</v>
      </c>
      <c r="AI67" s="122">
        <v>100</v>
      </c>
      <c r="AJ67" s="122">
        <v>100</v>
      </c>
      <c r="AK67" s="95">
        <v>2021</v>
      </c>
      <c r="AL67" s="10"/>
    </row>
    <row r="68" spans="1:38" s="8" customFormat="1" ht="54" customHeight="1">
      <c r="A68" s="10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54"/>
      <c r="U68" s="60"/>
      <c r="V68" s="60"/>
      <c r="W68" s="60"/>
      <c r="X68" s="60"/>
      <c r="Y68" s="60"/>
      <c r="Z68" s="60"/>
      <c r="AA68" s="60"/>
      <c r="AB68" s="60"/>
      <c r="AC68" s="95" t="s">
        <v>114</v>
      </c>
      <c r="AD68" s="117" t="s">
        <v>92</v>
      </c>
      <c r="AE68" s="122">
        <v>60</v>
      </c>
      <c r="AF68" s="122">
        <v>70</v>
      </c>
      <c r="AG68" s="122">
        <v>80</v>
      </c>
      <c r="AH68" s="122">
        <v>90</v>
      </c>
      <c r="AI68" s="122">
        <v>100</v>
      </c>
      <c r="AJ68" s="122">
        <v>100</v>
      </c>
      <c r="AK68" s="95">
        <v>2021</v>
      </c>
      <c r="AL68" s="10"/>
    </row>
    <row r="69" spans="1:38" s="8" customFormat="1" ht="37.5" customHeight="1">
      <c r="A69" s="10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54"/>
      <c r="U69" s="60"/>
      <c r="V69" s="60"/>
      <c r="W69" s="60"/>
      <c r="X69" s="60"/>
      <c r="Y69" s="60"/>
      <c r="Z69" s="60"/>
      <c r="AA69" s="60"/>
      <c r="AB69" s="60"/>
      <c r="AC69" s="95" t="s">
        <v>119</v>
      </c>
      <c r="AD69" s="117" t="s">
        <v>92</v>
      </c>
      <c r="AE69" s="122">
        <v>100</v>
      </c>
      <c r="AF69" s="122">
        <v>100</v>
      </c>
      <c r="AG69" s="122">
        <v>100</v>
      </c>
      <c r="AH69" s="122">
        <v>100</v>
      </c>
      <c r="AI69" s="122">
        <v>100</v>
      </c>
      <c r="AJ69" s="122">
        <v>100</v>
      </c>
      <c r="AK69" s="95">
        <v>2021</v>
      </c>
      <c r="AL69" s="10"/>
    </row>
    <row r="70" spans="1:38" s="8" customFormat="1" ht="31.5">
      <c r="A70" s="10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54"/>
      <c r="U70" s="60"/>
      <c r="V70" s="60"/>
      <c r="W70" s="60"/>
      <c r="X70" s="60"/>
      <c r="Y70" s="60"/>
      <c r="Z70" s="60"/>
      <c r="AA70" s="60"/>
      <c r="AB70" s="60"/>
      <c r="AC70" s="95" t="s">
        <v>113</v>
      </c>
      <c r="AD70" s="117" t="s">
        <v>109</v>
      </c>
      <c r="AE70" s="122">
        <v>9</v>
      </c>
      <c r="AF70" s="122">
        <v>9</v>
      </c>
      <c r="AG70" s="122">
        <v>9</v>
      </c>
      <c r="AH70" s="122">
        <v>9</v>
      </c>
      <c r="AI70" s="122">
        <v>9</v>
      </c>
      <c r="AJ70" s="122">
        <v>9</v>
      </c>
      <c r="AK70" s="95">
        <v>2021</v>
      </c>
      <c r="AL70" s="10"/>
    </row>
    <row r="71" spans="1:38" s="8" customFormat="1" ht="31.5">
      <c r="A71" s="10"/>
      <c r="B71" s="86">
        <v>5</v>
      </c>
      <c r="C71" s="86">
        <v>7</v>
      </c>
      <c r="D71" s="86">
        <v>5</v>
      </c>
      <c r="E71" s="86">
        <v>0</v>
      </c>
      <c r="F71" s="86">
        <v>7</v>
      </c>
      <c r="G71" s="86">
        <v>0</v>
      </c>
      <c r="H71" s="86">
        <v>2</v>
      </c>
      <c r="I71" s="90">
        <v>1</v>
      </c>
      <c r="J71" s="90">
        <v>2</v>
      </c>
      <c r="K71" s="90">
        <v>2</v>
      </c>
      <c r="L71" s="90">
        <v>0</v>
      </c>
      <c r="M71" s="90">
        <v>1</v>
      </c>
      <c r="N71" s="90">
        <v>2</v>
      </c>
      <c r="O71" s="90">
        <v>0</v>
      </c>
      <c r="P71" s="90">
        <v>0</v>
      </c>
      <c r="Q71" s="90">
        <v>3</v>
      </c>
      <c r="R71" s="90" t="s">
        <v>199</v>
      </c>
      <c r="S71" s="90">
        <v>1</v>
      </c>
      <c r="T71" s="74"/>
      <c r="U71" s="75"/>
      <c r="V71" s="75"/>
      <c r="W71" s="75"/>
      <c r="X71" s="75"/>
      <c r="Y71" s="75"/>
      <c r="Z71" s="75"/>
      <c r="AA71" s="75"/>
      <c r="AB71" s="75"/>
      <c r="AC71" s="105" t="s">
        <v>171</v>
      </c>
      <c r="AD71" s="119" t="s">
        <v>98</v>
      </c>
      <c r="AE71" s="121">
        <v>771.45</v>
      </c>
      <c r="AF71" s="121">
        <v>0</v>
      </c>
      <c r="AG71" s="121">
        <v>0</v>
      </c>
      <c r="AH71" s="121">
        <v>0</v>
      </c>
      <c r="AI71" s="121">
        <v>0</v>
      </c>
      <c r="AJ71" s="122">
        <f>SUM(AE71:AI71)</f>
        <v>771.45</v>
      </c>
      <c r="AK71" s="95">
        <v>2021</v>
      </c>
      <c r="AL71" s="10"/>
    </row>
    <row r="72" spans="1:38" s="8" customFormat="1" ht="31.5">
      <c r="A72" s="1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54"/>
      <c r="U72" s="60"/>
      <c r="V72" s="60"/>
      <c r="W72" s="60"/>
      <c r="X72" s="60"/>
      <c r="Y72" s="60"/>
      <c r="Z72" s="60"/>
      <c r="AA72" s="60"/>
      <c r="AB72" s="60"/>
      <c r="AC72" s="95" t="s">
        <v>110</v>
      </c>
      <c r="AD72" s="117" t="s">
        <v>92</v>
      </c>
      <c r="AE72" s="122">
        <v>100</v>
      </c>
      <c r="AF72" s="122">
        <v>100</v>
      </c>
      <c r="AG72" s="122">
        <v>100</v>
      </c>
      <c r="AH72" s="122">
        <v>100</v>
      </c>
      <c r="AI72" s="122">
        <v>100</v>
      </c>
      <c r="AJ72" s="122">
        <v>100</v>
      </c>
      <c r="AK72" s="95">
        <v>2021</v>
      </c>
      <c r="AL72" s="10"/>
    </row>
    <row r="73" spans="1:38" s="8" customFormat="1" ht="31.5">
      <c r="A73" s="10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54"/>
      <c r="U73" s="60"/>
      <c r="V73" s="60"/>
      <c r="W73" s="60"/>
      <c r="X73" s="60"/>
      <c r="Y73" s="60"/>
      <c r="Z73" s="60"/>
      <c r="AA73" s="60"/>
      <c r="AB73" s="60"/>
      <c r="AC73" s="95" t="s">
        <v>172</v>
      </c>
      <c r="AD73" s="117" t="s">
        <v>92</v>
      </c>
      <c r="AE73" s="122">
        <v>0</v>
      </c>
      <c r="AF73" s="122">
        <v>31</v>
      </c>
      <c r="AG73" s="122">
        <v>18</v>
      </c>
      <c r="AH73" s="122">
        <v>6</v>
      </c>
      <c r="AI73" s="122">
        <v>0</v>
      </c>
      <c r="AJ73" s="122">
        <v>0</v>
      </c>
      <c r="AK73" s="95">
        <v>2021</v>
      </c>
      <c r="AL73" s="10"/>
    </row>
    <row r="74" spans="1:38" s="8" customFormat="1" ht="31.5">
      <c r="A74" s="10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54"/>
      <c r="U74" s="60"/>
      <c r="V74" s="60"/>
      <c r="W74" s="60"/>
      <c r="X74" s="60"/>
      <c r="Y74" s="60"/>
      <c r="Z74" s="60"/>
      <c r="AA74" s="60"/>
      <c r="AB74" s="60"/>
      <c r="AC74" s="95" t="s">
        <v>111</v>
      </c>
      <c r="AD74" s="117" t="s">
        <v>92</v>
      </c>
      <c r="AE74" s="122">
        <v>0</v>
      </c>
      <c r="AF74" s="122">
        <v>0</v>
      </c>
      <c r="AG74" s="122">
        <v>0</v>
      </c>
      <c r="AH74" s="122">
        <v>0</v>
      </c>
      <c r="AI74" s="122">
        <v>0</v>
      </c>
      <c r="AJ74" s="122">
        <v>0</v>
      </c>
      <c r="AK74" s="95">
        <v>2018</v>
      </c>
      <c r="AL74" s="10"/>
    </row>
    <row r="75" spans="1:38" s="8" customFormat="1" ht="63">
      <c r="A75" s="10"/>
      <c r="B75" s="152">
        <v>5</v>
      </c>
      <c r="C75" s="152">
        <v>7</v>
      </c>
      <c r="D75" s="152">
        <v>5</v>
      </c>
      <c r="E75" s="152">
        <v>0</v>
      </c>
      <c r="F75" s="152">
        <v>7</v>
      </c>
      <c r="G75" s="152">
        <v>0</v>
      </c>
      <c r="H75" s="152">
        <v>2</v>
      </c>
      <c r="I75" s="152">
        <v>1</v>
      </c>
      <c r="J75" s="152">
        <v>2</v>
      </c>
      <c r="K75" s="152">
        <v>2</v>
      </c>
      <c r="L75" s="152">
        <v>0</v>
      </c>
      <c r="M75" s="152">
        <v>1</v>
      </c>
      <c r="N75" s="152" t="s">
        <v>203</v>
      </c>
      <c r="O75" s="152">
        <v>0</v>
      </c>
      <c r="P75" s="152">
        <v>4</v>
      </c>
      <c r="Q75" s="152">
        <v>4</v>
      </c>
      <c r="R75" s="152" t="s">
        <v>202</v>
      </c>
      <c r="S75" s="152"/>
      <c r="T75" s="153"/>
      <c r="U75" s="154"/>
      <c r="V75" s="154"/>
      <c r="W75" s="154"/>
      <c r="X75" s="154"/>
      <c r="Y75" s="154"/>
      <c r="Z75" s="154"/>
      <c r="AA75" s="154"/>
      <c r="AB75" s="154"/>
      <c r="AC75" s="160" t="s">
        <v>252</v>
      </c>
      <c r="AD75" s="155" t="s">
        <v>3</v>
      </c>
      <c r="AE75" s="156">
        <v>193.5</v>
      </c>
      <c r="AF75" s="156">
        <v>0</v>
      </c>
      <c r="AG75" s="156">
        <v>0</v>
      </c>
      <c r="AH75" s="156">
        <v>0</v>
      </c>
      <c r="AI75" s="156">
        <v>0</v>
      </c>
      <c r="AJ75" s="122">
        <v>193.5</v>
      </c>
      <c r="AK75" s="95">
        <v>2017</v>
      </c>
      <c r="AL75" s="10"/>
    </row>
    <row r="76" spans="1:38" s="8" customFormat="1" ht="63">
      <c r="A76" s="10"/>
      <c r="B76" s="152">
        <v>5</v>
      </c>
      <c r="C76" s="152">
        <v>7</v>
      </c>
      <c r="D76" s="152">
        <v>5</v>
      </c>
      <c r="E76" s="152">
        <v>0</v>
      </c>
      <c r="F76" s="152">
        <v>7</v>
      </c>
      <c r="G76" s="152">
        <v>0</v>
      </c>
      <c r="H76" s="152">
        <v>2</v>
      </c>
      <c r="I76" s="152">
        <v>1</v>
      </c>
      <c r="J76" s="152">
        <v>2</v>
      </c>
      <c r="K76" s="152">
        <v>2</v>
      </c>
      <c r="L76" s="152">
        <v>0</v>
      </c>
      <c r="M76" s="152">
        <v>1</v>
      </c>
      <c r="N76" s="152">
        <v>1</v>
      </c>
      <c r="O76" s="152">
        <v>0</v>
      </c>
      <c r="P76" s="152">
        <v>4</v>
      </c>
      <c r="Q76" s="152">
        <v>4</v>
      </c>
      <c r="R76" s="152" t="s">
        <v>217</v>
      </c>
      <c r="S76" s="152"/>
      <c r="T76" s="153"/>
      <c r="U76" s="154"/>
      <c r="V76" s="154"/>
      <c r="W76" s="154"/>
      <c r="X76" s="154"/>
      <c r="Y76" s="154"/>
      <c r="Z76" s="154"/>
      <c r="AA76" s="154"/>
      <c r="AB76" s="154"/>
      <c r="AC76" s="160" t="s">
        <v>253</v>
      </c>
      <c r="AD76" s="155" t="s">
        <v>3</v>
      </c>
      <c r="AE76" s="156">
        <v>773.6</v>
      </c>
      <c r="AF76" s="156">
        <v>0</v>
      </c>
      <c r="AG76" s="156">
        <v>0</v>
      </c>
      <c r="AH76" s="156">
        <v>0</v>
      </c>
      <c r="AI76" s="156">
        <v>0</v>
      </c>
      <c r="AJ76" s="122">
        <v>773.6</v>
      </c>
      <c r="AK76" s="95">
        <v>2017</v>
      </c>
      <c r="AL76" s="10"/>
    </row>
    <row r="77" spans="1:38" s="8" customFormat="1" ht="47.25">
      <c r="A77" s="10"/>
      <c r="B77" s="86">
        <v>5</v>
      </c>
      <c r="C77" s="86">
        <v>7</v>
      </c>
      <c r="D77" s="86">
        <v>5</v>
      </c>
      <c r="E77" s="86">
        <v>0</v>
      </c>
      <c r="F77" s="86">
        <v>7</v>
      </c>
      <c r="G77" s="86">
        <v>0</v>
      </c>
      <c r="H77" s="90">
        <v>2</v>
      </c>
      <c r="I77" s="90">
        <v>1</v>
      </c>
      <c r="J77" s="90">
        <v>2</v>
      </c>
      <c r="K77" s="90">
        <v>2</v>
      </c>
      <c r="L77" s="90">
        <v>0</v>
      </c>
      <c r="M77" s="90">
        <v>1</v>
      </c>
      <c r="N77" s="90">
        <v>2</v>
      </c>
      <c r="O77" s="90">
        <v>0</v>
      </c>
      <c r="P77" s="90">
        <v>8</v>
      </c>
      <c r="Q77" s="90">
        <v>3</v>
      </c>
      <c r="R77" s="90" t="s">
        <v>199</v>
      </c>
      <c r="S77" s="89">
        <v>1</v>
      </c>
      <c r="T77" s="54"/>
      <c r="U77" s="60"/>
      <c r="V77" s="60"/>
      <c r="W77" s="60"/>
      <c r="X77" s="60"/>
      <c r="Y77" s="60"/>
      <c r="Z77" s="60"/>
      <c r="AA77" s="60"/>
      <c r="AB77" s="60"/>
      <c r="AC77" s="105" t="s">
        <v>194</v>
      </c>
      <c r="AD77" s="119" t="s">
        <v>105</v>
      </c>
      <c r="AE77" s="121">
        <v>908.3</v>
      </c>
      <c r="AF77" s="121">
        <v>0</v>
      </c>
      <c r="AG77" s="121">
        <v>0</v>
      </c>
      <c r="AH77" s="121">
        <v>0</v>
      </c>
      <c r="AI77" s="121">
        <v>0</v>
      </c>
      <c r="AJ77" s="122">
        <f>SUM(AE77:AI77)</f>
        <v>908.3</v>
      </c>
      <c r="AK77" s="95">
        <v>2021</v>
      </c>
      <c r="AL77" s="10"/>
    </row>
    <row r="78" spans="1:38" s="8" customFormat="1" ht="47.25">
      <c r="A78" s="10"/>
      <c r="B78" s="84">
        <v>5</v>
      </c>
      <c r="C78" s="84">
        <v>7</v>
      </c>
      <c r="D78" s="84">
        <v>5</v>
      </c>
      <c r="E78" s="84">
        <v>0</v>
      </c>
      <c r="F78" s="84">
        <v>7</v>
      </c>
      <c r="G78" s="84">
        <v>0</v>
      </c>
      <c r="H78" s="84">
        <v>2</v>
      </c>
      <c r="I78" s="84">
        <v>1</v>
      </c>
      <c r="J78" s="84">
        <v>2</v>
      </c>
      <c r="K78" s="84">
        <v>2</v>
      </c>
      <c r="L78" s="84">
        <v>0</v>
      </c>
      <c r="M78" s="84">
        <v>1</v>
      </c>
      <c r="N78" s="84" t="s">
        <v>203</v>
      </c>
      <c r="O78" s="84">
        <v>0</v>
      </c>
      <c r="P78" s="84">
        <v>2</v>
      </c>
      <c r="Q78" s="84">
        <v>3</v>
      </c>
      <c r="R78" s="84" t="s">
        <v>197</v>
      </c>
      <c r="S78" s="84"/>
      <c r="T78" s="54"/>
      <c r="U78" s="60"/>
      <c r="V78" s="60"/>
      <c r="W78" s="60"/>
      <c r="X78" s="60"/>
      <c r="Y78" s="60"/>
      <c r="Z78" s="60"/>
      <c r="AA78" s="60"/>
      <c r="AB78" s="60"/>
      <c r="AC78" s="98" t="s">
        <v>225</v>
      </c>
      <c r="AD78" s="117" t="s">
        <v>105</v>
      </c>
      <c r="AE78" s="122">
        <v>1473</v>
      </c>
      <c r="AF78" s="122">
        <v>1473</v>
      </c>
      <c r="AG78" s="122">
        <v>1473</v>
      </c>
      <c r="AH78" s="122">
        <v>1473</v>
      </c>
      <c r="AI78" s="122">
        <v>1473</v>
      </c>
      <c r="AJ78" s="122">
        <f>SUM(AE78:AI78)</f>
        <v>7365</v>
      </c>
      <c r="AK78" s="95">
        <v>2021</v>
      </c>
      <c r="AL78" s="10"/>
    </row>
    <row r="79" spans="1:38" s="8" customFormat="1" ht="47.25">
      <c r="A79" s="10"/>
      <c r="B79" s="86">
        <v>5</v>
      </c>
      <c r="C79" s="86">
        <v>7</v>
      </c>
      <c r="D79" s="86">
        <v>5</v>
      </c>
      <c r="E79" s="86">
        <v>0</v>
      </c>
      <c r="F79" s="86">
        <v>7</v>
      </c>
      <c r="G79" s="86">
        <v>0</v>
      </c>
      <c r="H79" s="86">
        <v>2</v>
      </c>
      <c r="I79" s="86">
        <v>1</v>
      </c>
      <c r="J79" s="86">
        <v>2</v>
      </c>
      <c r="K79" s="86">
        <v>2</v>
      </c>
      <c r="L79" s="86">
        <v>0</v>
      </c>
      <c r="M79" s="86">
        <v>1</v>
      </c>
      <c r="N79" s="86">
        <v>1</v>
      </c>
      <c r="O79" s="86">
        <v>0</v>
      </c>
      <c r="P79" s="86">
        <v>2</v>
      </c>
      <c r="Q79" s="86">
        <v>3</v>
      </c>
      <c r="R79" s="86" t="s">
        <v>217</v>
      </c>
      <c r="S79" s="86"/>
      <c r="T79" s="74"/>
      <c r="U79" s="75"/>
      <c r="V79" s="75"/>
      <c r="W79" s="75"/>
      <c r="X79" s="75"/>
      <c r="Y79" s="75"/>
      <c r="Z79" s="75"/>
      <c r="AA79" s="75"/>
      <c r="AB79" s="75"/>
      <c r="AC79" s="105" t="s">
        <v>226</v>
      </c>
      <c r="AD79" s="119" t="s">
        <v>105</v>
      </c>
      <c r="AE79" s="121">
        <v>1298.3</v>
      </c>
      <c r="AF79" s="121">
        <v>0</v>
      </c>
      <c r="AG79" s="121">
        <v>0</v>
      </c>
      <c r="AH79" s="121">
        <v>0</v>
      </c>
      <c r="AI79" s="121">
        <v>0</v>
      </c>
      <c r="AJ79" s="122">
        <v>0</v>
      </c>
      <c r="AK79" s="95">
        <v>2021</v>
      </c>
      <c r="AL79" s="10"/>
    </row>
    <row r="80" spans="1:38" s="8" customFormat="1" ht="47.25">
      <c r="A80" s="10"/>
      <c r="B80" s="72"/>
      <c r="C80" s="72"/>
      <c r="D80" s="72"/>
      <c r="E80" s="73"/>
      <c r="F80" s="73"/>
      <c r="G80" s="73"/>
      <c r="H80" s="73"/>
      <c r="I80" s="73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5"/>
      <c r="V80" s="75"/>
      <c r="W80" s="75"/>
      <c r="X80" s="75"/>
      <c r="Y80" s="75"/>
      <c r="Z80" s="75"/>
      <c r="AA80" s="75"/>
      <c r="AB80" s="75"/>
      <c r="AC80" s="97" t="s">
        <v>237</v>
      </c>
      <c r="AD80" s="119" t="s">
        <v>92</v>
      </c>
      <c r="AE80" s="121">
        <v>100</v>
      </c>
      <c r="AF80" s="121">
        <v>100</v>
      </c>
      <c r="AG80" s="121">
        <v>100</v>
      </c>
      <c r="AH80" s="121">
        <v>100</v>
      </c>
      <c r="AI80" s="121">
        <v>100</v>
      </c>
      <c r="AJ80" s="122">
        <v>100</v>
      </c>
      <c r="AK80" s="95">
        <v>2021</v>
      </c>
      <c r="AL80" s="10"/>
    </row>
    <row r="81" spans="1:38" s="8" customFormat="1" ht="47.25">
      <c r="A81" s="10"/>
      <c r="B81" s="86">
        <v>5</v>
      </c>
      <c r="C81" s="86">
        <v>7</v>
      </c>
      <c r="D81" s="86">
        <v>5</v>
      </c>
      <c r="E81" s="86">
        <v>0</v>
      </c>
      <c r="F81" s="86">
        <v>7</v>
      </c>
      <c r="G81" s="86">
        <v>0</v>
      </c>
      <c r="H81" s="86">
        <v>2</v>
      </c>
      <c r="I81" s="86">
        <v>1</v>
      </c>
      <c r="J81" s="86">
        <v>2</v>
      </c>
      <c r="K81" s="86">
        <v>2</v>
      </c>
      <c r="L81" s="86">
        <v>0</v>
      </c>
      <c r="M81" s="86">
        <v>1</v>
      </c>
      <c r="N81" s="86" t="s">
        <v>203</v>
      </c>
      <c r="O81" s="86">
        <v>0</v>
      </c>
      <c r="P81" s="86">
        <v>2</v>
      </c>
      <c r="Q81" s="86">
        <v>5</v>
      </c>
      <c r="R81" s="86" t="s">
        <v>197</v>
      </c>
      <c r="S81" s="74"/>
      <c r="T81" s="74"/>
      <c r="U81" s="75"/>
      <c r="V81" s="75"/>
      <c r="W81" s="75"/>
      <c r="X81" s="75"/>
      <c r="Y81" s="75"/>
      <c r="Z81" s="75"/>
      <c r="AA81" s="75"/>
      <c r="AB81" s="75"/>
      <c r="AC81" s="105" t="s">
        <v>238</v>
      </c>
      <c r="AD81" s="119" t="s">
        <v>105</v>
      </c>
      <c r="AE81" s="121">
        <v>5588.55</v>
      </c>
      <c r="AF81" s="121">
        <v>5604</v>
      </c>
      <c r="AG81" s="121">
        <v>5604</v>
      </c>
      <c r="AH81" s="121">
        <v>5604</v>
      </c>
      <c r="AI81" s="121">
        <v>5604</v>
      </c>
      <c r="AJ81" s="122">
        <f>SUM(AE81:AI81)</f>
        <v>28004.55</v>
      </c>
      <c r="AK81" s="95">
        <v>2021</v>
      </c>
      <c r="AL81" s="10"/>
    </row>
    <row r="82" spans="1:38" s="8" customFormat="1" ht="63">
      <c r="A82" s="10"/>
      <c r="B82" s="84">
        <v>5</v>
      </c>
      <c r="C82" s="84">
        <v>7</v>
      </c>
      <c r="D82" s="84">
        <v>5</v>
      </c>
      <c r="E82" s="84">
        <v>0</v>
      </c>
      <c r="F82" s="84">
        <v>7</v>
      </c>
      <c r="G82" s="84">
        <v>0</v>
      </c>
      <c r="H82" s="84">
        <v>2</v>
      </c>
      <c r="I82" s="84">
        <v>1</v>
      </c>
      <c r="J82" s="84">
        <v>2</v>
      </c>
      <c r="K82" s="84">
        <v>2</v>
      </c>
      <c r="L82" s="84">
        <v>0</v>
      </c>
      <c r="M82" s="84">
        <v>1</v>
      </c>
      <c r="N82" s="84">
        <v>1</v>
      </c>
      <c r="O82" s="84">
        <v>0</v>
      </c>
      <c r="P82" s="84">
        <v>2</v>
      </c>
      <c r="Q82" s="84">
        <v>5</v>
      </c>
      <c r="R82" s="84" t="s">
        <v>217</v>
      </c>
      <c r="S82" s="54"/>
      <c r="T82" s="54"/>
      <c r="U82" s="60"/>
      <c r="V82" s="60"/>
      <c r="W82" s="60"/>
      <c r="X82" s="60"/>
      <c r="Y82" s="60"/>
      <c r="Z82" s="60"/>
      <c r="AA82" s="60"/>
      <c r="AB82" s="60"/>
      <c r="AC82" s="98" t="s">
        <v>227</v>
      </c>
      <c r="AD82" s="117" t="s">
        <v>105</v>
      </c>
      <c r="AE82" s="122">
        <v>1208.3</v>
      </c>
      <c r="AF82" s="122">
        <v>0</v>
      </c>
      <c r="AG82" s="122">
        <v>0</v>
      </c>
      <c r="AH82" s="122">
        <v>0</v>
      </c>
      <c r="AI82" s="122">
        <v>0</v>
      </c>
      <c r="AJ82" s="122">
        <v>0</v>
      </c>
      <c r="AK82" s="95">
        <v>2021</v>
      </c>
      <c r="AL82" s="10"/>
    </row>
    <row r="83" spans="1:38" s="8" customFormat="1" ht="31.5">
      <c r="A83" s="10"/>
      <c r="B83" s="49"/>
      <c r="C83" s="49"/>
      <c r="D83" s="49"/>
      <c r="E83" s="59"/>
      <c r="F83" s="59"/>
      <c r="G83" s="59"/>
      <c r="H83" s="59"/>
      <c r="I83" s="59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60"/>
      <c r="V83" s="60"/>
      <c r="W83" s="60"/>
      <c r="X83" s="60"/>
      <c r="Y83" s="60"/>
      <c r="Z83" s="60"/>
      <c r="AA83" s="60"/>
      <c r="AB83" s="60"/>
      <c r="AC83" s="95" t="s">
        <v>112</v>
      </c>
      <c r="AD83" s="117" t="s">
        <v>92</v>
      </c>
      <c r="AE83" s="122">
        <v>22</v>
      </c>
      <c r="AF83" s="122">
        <v>22</v>
      </c>
      <c r="AG83" s="122">
        <v>22</v>
      </c>
      <c r="AH83" s="122">
        <v>22</v>
      </c>
      <c r="AI83" s="122">
        <v>22</v>
      </c>
      <c r="AJ83" s="122">
        <v>22</v>
      </c>
      <c r="AK83" s="95">
        <v>2021</v>
      </c>
      <c r="AL83" s="10"/>
    </row>
    <row r="84" spans="1:38" s="8" customFormat="1" ht="63">
      <c r="A84" s="10"/>
      <c r="B84" s="49"/>
      <c r="C84" s="49"/>
      <c r="D84" s="49"/>
      <c r="E84" s="59"/>
      <c r="F84" s="59"/>
      <c r="G84" s="59"/>
      <c r="H84" s="59"/>
      <c r="I84" s="59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60"/>
      <c r="V84" s="60"/>
      <c r="W84" s="60"/>
      <c r="X84" s="60"/>
      <c r="Y84" s="60"/>
      <c r="Z84" s="60"/>
      <c r="AA84" s="60"/>
      <c r="AB84" s="60"/>
      <c r="AC84" s="95" t="s">
        <v>248</v>
      </c>
      <c r="AD84" s="117" t="s">
        <v>92</v>
      </c>
      <c r="AE84" s="122">
        <v>100</v>
      </c>
      <c r="AF84" s="122">
        <v>100</v>
      </c>
      <c r="AG84" s="122">
        <v>100</v>
      </c>
      <c r="AH84" s="122">
        <v>100</v>
      </c>
      <c r="AI84" s="122">
        <v>100</v>
      </c>
      <c r="AJ84" s="122">
        <v>100</v>
      </c>
      <c r="AK84" s="95">
        <v>2021</v>
      </c>
      <c r="AL84" s="10"/>
    </row>
    <row r="85" spans="1:38" s="8" customFormat="1" ht="63">
      <c r="A85" s="10"/>
      <c r="B85" s="49"/>
      <c r="C85" s="49"/>
      <c r="D85" s="49"/>
      <c r="E85" s="59"/>
      <c r="F85" s="59"/>
      <c r="G85" s="59"/>
      <c r="H85" s="59"/>
      <c r="I85" s="59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60"/>
      <c r="V85" s="60"/>
      <c r="W85" s="60"/>
      <c r="X85" s="60"/>
      <c r="Y85" s="60"/>
      <c r="Z85" s="60"/>
      <c r="AA85" s="60"/>
      <c r="AB85" s="60"/>
      <c r="AC85" s="95" t="s">
        <v>249</v>
      </c>
      <c r="AD85" s="117" t="s">
        <v>92</v>
      </c>
      <c r="AE85" s="122">
        <v>100</v>
      </c>
      <c r="AF85" s="122">
        <v>100</v>
      </c>
      <c r="AG85" s="122">
        <v>100</v>
      </c>
      <c r="AH85" s="122">
        <v>100</v>
      </c>
      <c r="AI85" s="122">
        <v>100</v>
      </c>
      <c r="AJ85" s="122">
        <v>100</v>
      </c>
      <c r="AK85" s="95">
        <v>2021</v>
      </c>
      <c r="AL85" s="10"/>
    </row>
    <row r="86" spans="1:38" s="8" customFormat="1" ht="78.75">
      <c r="A86" s="10"/>
      <c r="B86" s="49"/>
      <c r="C86" s="49"/>
      <c r="D86" s="49"/>
      <c r="E86" s="59"/>
      <c r="F86" s="59"/>
      <c r="G86" s="59"/>
      <c r="H86" s="59"/>
      <c r="I86" s="59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60"/>
      <c r="V86" s="60"/>
      <c r="W86" s="60"/>
      <c r="X86" s="60"/>
      <c r="Y86" s="60"/>
      <c r="Z86" s="60"/>
      <c r="AA86" s="60"/>
      <c r="AB86" s="60"/>
      <c r="AC86" s="95" t="s">
        <v>250</v>
      </c>
      <c r="AD86" s="117" t="s">
        <v>92</v>
      </c>
      <c r="AE86" s="122">
        <v>100</v>
      </c>
      <c r="AF86" s="122">
        <v>100</v>
      </c>
      <c r="AG86" s="122">
        <v>100</v>
      </c>
      <c r="AH86" s="122">
        <v>100</v>
      </c>
      <c r="AI86" s="122">
        <v>100</v>
      </c>
      <c r="AJ86" s="122">
        <v>100</v>
      </c>
      <c r="AK86" s="95">
        <v>2021</v>
      </c>
      <c r="AL86" s="10"/>
    </row>
    <row r="87" spans="1:38" s="8" customFormat="1" ht="63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60"/>
      <c r="V87" s="60"/>
      <c r="W87" s="60"/>
      <c r="X87" s="60"/>
      <c r="Y87" s="60"/>
      <c r="Z87" s="60"/>
      <c r="AA87" s="60"/>
      <c r="AB87" s="60"/>
      <c r="AC87" s="95" t="s">
        <v>251</v>
      </c>
      <c r="AD87" s="117" t="s">
        <v>92</v>
      </c>
      <c r="AE87" s="122">
        <v>100</v>
      </c>
      <c r="AF87" s="122">
        <v>100</v>
      </c>
      <c r="AG87" s="122">
        <v>100</v>
      </c>
      <c r="AH87" s="122">
        <v>100</v>
      </c>
      <c r="AI87" s="122">
        <v>100</v>
      </c>
      <c r="AJ87" s="122">
        <v>100</v>
      </c>
      <c r="AK87" s="95">
        <v>2021</v>
      </c>
      <c r="AL87" s="10"/>
    </row>
    <row r="88" spans="1:38" s="8" customFormat="1" ht="31.5">
      <c r="A88" s="10"/>
      <c r="B88" s="86">
        <v>5</v>
      </c>
      <c r="C88" s="86">
        <v>7</v>
      </c>
      <c r="D88" s="86">
        <v>5</v>
      </c>
      <c r="E88" s="86">
        <v>0</v>
      </c>
      <c r="F88" s="86">
        <v>7</v>
      </c>
      <c r="G88" s="86">
        <v>0</v>
      </c>
      <c r="H88" s="86">
        <v>2</v>
      </c>
      <c r="I88" s="86">
        <v>1</v>
      </c>
      <c r="J88" s="86">
        <v>2</v>
      </c>
      <c r="K88" s="86">
        <v>2</v>
      </c>
      <c r="L88" s="86">
        <v>0</v>
      </c>
      <c r="M88" s="86">
        <v>1</v>
      </c>
      <c r="N88" s="86">
        <v>1</v>
      </c>
      <c r="O88" s="86">
        <v>0</v>
      </c>
      <c r="P88" s="86">
        <v>7</v>
      </c>
      <c r="Q88" s="86">
        <v>5</v>
      </c>
      <c r="R88" s="86" t="s">
        <v>198</v>
      </c>
      <c r="S88" s="86">
        <v>10</v>
      </c>
      <c r="T88" s="74"/>
      <c r="U88" s="75"/>
      <c r="V88" s="75"/>
      <c r="W88" s="75"/>
      <c r="X88" s="75"/>
      <c r="Y88" s="75"/>
      <c r="Z88" s="75"/>
      <c r="AA88" s="75"/>
      <c r="AB88" s="75"/>
      <c r="AC88" s="105" t="s">
        <v>173</v>
      </c>
      <c r="AD88" s="119" t="s">
        <v>3</v>
      </c>
      <c r="AE88" s="121">
        <v>76431</v>
      </c>
      <c r="AF88" s="121">
        <v>76431</v>
      </c>
      <c r="AG88" s="121">
        <v>76431</v>
      </c>
      <c r="AH88" s="121">
        <v>76431</v>
      </c>
      <c r="AI88" s="121">
        <v>76431</v>
      </c>
      <c r="AJ88" s="122">
        <f aca="true" t="shared" si="3" ref="AJ88:AJ96">SUM(AE88:AI88)</f>
        <v>382155</v>
      </c>
      <c r="AK88" s="95">
        <v>2021</v>
      </c>
      <c r="AL88" s="10"/>
    </row>
    <row r="89" spans="1:38" s="8" customFormat="1" ht="63">
      <c r="A89" s="10"/>
      <c r="B89" s="84">
        <v>5</v>
      </c>
      <c r="C89" s="84">
        <v>7</v>
      </c>
      <c r="D89" s="84">
        <v>5</v>
      </c>
      <c r="E89" s="87">
        <v>0</v>
      </c>
      <c r="F89" s="87">
        <v>7</v>
      </c>
      <c r="G89" s="87">
        <v>0</v>
      </c>
      <c r="H89" s="87">
        <v>2</v>
      </c>
      <c r="I89" s="87">
        <v>1</v>
      </c>
      <c r="J89" s="84">
        <v>2</v>
      </c>
      <c r="K89" s="84">
        <v>2</v>
      </c>
      <c r="L89" s="84">
        <v>7</v>
      </c>
      <c r="M89" s="84">
        <v>4</v>
      </c>
      <c r="N89" s="84">
        <v>0</v>
      </c>
      <c r="O89" s="49">
        <v>0</v>
      </c>
      <c r="P89" s="49">
        <v>0</v>
      </c>
      <c r="Q89" s="49">
        <v>0</v>
      </c>
      <c r="R89" s="49">
        <v>0</v>
      </c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98" t="s">
        <v>185</v>
      </c>
      <c r="AD89" s="117" t="s">
        <v>3</v>
      </c>
      <c r="AE89" s="122">
        <v>0</v>
      </c>
      <c r="AF89" s="122">
        <v>0</v>
      </c>
      <c r="AG89" s="122">
        <v>0</v>
      </c>
      <c r="AH89" s="122">
        <v>0</v>
      </c>
      <c r="AI89" s="122">
        <v>0</v>
      </c>
      <c r="AJ89" s="122">
        <f t="shared" si="3"/>
        <v>0</v>
      </c>
      <c r="AK89" s="95">
        <v>2021</v>
      </c>
      <c r="AL89" s="10"/>
    </row>
    <row r="90" spans="1:38" s="8" customFormat="1" ht="51.75" customHeight="1">
      <c r="A90" s="10"/>
      <c r="B90" s="84"/>
      <c r="C90" s="84"/>
      <c r="D90" s="84"/>
      <c r="E90" s="87"/>
      <c r="F90" s="87"/>
      <c r="G90" s="87"/>
      <c r="H90" s="87"/>
      <c r="I90" s="87"/>
      <c r="J90" s="84"/>
      <c r="K90" s="84"/>
      <c r="L90" s="84"/>
      <c r="M90" s="84"/>
      <c r="N90" s="84"/>
      <c r="O90" s="49"/>
      <c r="P90" s="49"/>
      <c r="Q90" s="49"/>
      <c r="R90" s="49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98" t="s">
        <v>190</v>
      </c>
      <c r="AD90" s="117" t="s">
        <v>3</v>
      </c>
      <c r="AE90" s="122">
        <v>0</v>
      </c>
      <c r="AF90" s="122">
        <v>0</v>
      </c>
      <c r="AG90" s="122">
        <v>0</v>
      </c>
      <c r="AH90" s="122">
        <v>0</v>
      </c>
      <c r="AI90" s="122">
        <v>0</v>
      </c>
      <c r="AJ90" s="122">
        <f t="shared" si="3"/>
        <v>0</v>
      </c>
      <c r="AK90" s="95">
        <v>2021</v>
      </c>
      <c r="AL90" s="10"/>
    </row>
    <row r="91" spans="1:38" s="8" customFormat="1" ht="47.25">
      <c r="A91" s="10"/>
      <c r="B91" s="84">
        <v>5</v>
      </c>
      <c r="C91" s="84">
        <v>7</v>
      </c>
      <c r="D91" s="84">
        <v>5</v>
      </c>
      <c r="E91" s="87">
        <v>0</v>
      </c>
      <c r="F91" s="87">
        <v>7</v>
      </c>
      <c r="G91" s="87">
        <v>0</v>
      </c>
      <c r="H91" s="87">
        <v>2</v>
      </c>
      <c r="I91" s="87">
        <v>1</v>
      </c>
      <c r="J91" s="84">
        <v>2</v>
      </c>
      <c r="K91" s="84">
        <v>2</v>
      </c>
      <c r="L91" s="84">
        <v>5</v>
      </c>
      <c r="M91" s="84">
        <v>0</v>
      </c>
      <c r="N91" s="84">
        <v>9</v>
      </c>
      <c r="O91" s="49">
        <v>0</v>
      </c>
      <c r="P91" s="49">
        <v>0</v>
      </c>
      <c r="Q91" s="49">
        <v>0</v>
      </c>
      <c r="R91" s="49">
        <v>0</v>
      </c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98" t="s">
        <v>191</v>
      </c>
      <c r="AD91" s="117" t="s">
        <v>3</v>
      </c>
      <c r="AE91" s="122">
        <v>0</v>
      </c>
      <c r="AF91" s="122">
        <v>0</v>
      </c>
      <c r="AG91" s="122">
        <v>0</v>
      </c>
      <c r="AH91" s="122">
        <v>0</v>
      </c>
      <c r="AI91" s="122">
        <v>0</v>
      </c>
      <c r="AJ91" s="122">
        <f t="shared" si="3"/>
        <v>0</v>
      </c>
      <c r="AK91" s="95">
        <v>2021</v>
      </c>
      <c r="AL91" s="10"/>
    </row>
    <row r="92" spans="1:38" s="8" customFormat="1" ht="63">
      <c r="A92" s="10"/>
      <c r="B92" s="84"/>
      <c r="C92" s="84"/>
      <c r="D92" s="84"/>
      <c r="E92" s="87"/>
      <c r="F92" s="87"/>
      <c r="G92" s="87"/>
      <c r="H92" s="87"/>
      <c r="I92" s="87"/>
      <c r="J92" s="84"/>
      <c r="K92" s="84"/>
      <c r="L92" s="84"/>
      <c r="M92" s="84"/>
      <c r="N92" s="84"/>
      <c r="O92" s="49"/>
      <c r="P92" s="49"/>
      <c r="Q92" s="49"/>
      <c r="R92" s="49"/>
      <c r="S92" s="54"/>
      <c r="T92" s="54"/>
      <c r="U92" s="60"/>
      <c r="V92" s="60"/>
      <c r="W92" s="60"/>
      <c r="X92" s="60"/>
      <c r="Y92" s="60"/>
      <c r="Z92" s="60"/>
      <c r="AA92" s="60"/>
      <c r="AB92" s="60"/>
      <c r="AC92" s="98" t="s">
        <v>192</v>
      </c>
      <c r="AD92" s="117" t="s">
        <v>3</v>
      </c>
      <c r="AE92" s="122">
        <v>0</v>
      </c>
      <c r="AF92" s="122">
        <v>0</v>
      </c>
      <c r="AG92" s="122">
        <v>0</v>
      </c>
      <c r="AH92" s="122">
        <v>0</v>
      </c>
      <c r="AI92" s="122">
        <v>0</v>
      </c>
      <c r="AJ92" s="122">
        <f t="shared" si="3"/>
        <v>0</v>
      </c>
      <c r="AK92" s="95">
        <v>2021</v>
      </c>
      <c r="AL92" s="10"/>
    </row>
    <row r="93" spans="1:38" s="8" customFormat="1" ht="63">
      <c r="A93" s="10"/>
      <c r="B93" s="49">
        <v>5</v>
      </c>
      <c r="C93" s="49">
        <v>7</v>
      </c>
      <c r="D93" s="49">
        <v>5</v>
      </c>
      <c r="E93" s="59">
        <v>0</v>
      </c>
      <c r="F93" s="59">
        <v>7</v>
      </c>
      <c r="G93" s="59">
        <v>0</v>
      </c>
      <c r="H93" s="59">
        <v>2</v>
      </c>
      <c r="I93" s="59">
        <v>1</v>
      </c>
      <c r="J93" s="49">
        <v>2</v>
      </c>
      <c r="K93" s="49">
        <v>2</v>
      </c>
      <c r="L93" s="49">
        <v>7</v>
      </c>
      <c r="M93" s="49">
        <v>8</v>
      </c>
      <c r="N93" s="49">
        <v>8</v>
      </c>
      <c r="O93" s="49">
        <v>0</v>
      </c>
      <c r="P93" s="49">
        <v>0</v>
      </c>
      <c r="Q93" s="49">
        <v>0</v>
      </c>
      <c r="R93" s="49">
        <v>0</v>
      </c>
      <c r="S93" s="54"/>
      <c r="T93" s="54"/>
      <c r="U93" s="60"/>
      <c r="V93" s="60"/>
      <c r="W93" s="60"/>
      <c r="X93" s="60"/>
      <c r="Y93" s="60"/>
      <c r="Z93" s="60"/>
      <c r="AA93" s="60"/>
      <c r="AB93" s="66"/>
      <c r="AC93" s="98" t="s">
        <v>196</v>
      </c>
      <c r="AD93" s="117" t="s">
        <v>3</v>
      </c>
      <c r="AE93" s="122">
        <v>0</v>
      </c>
      <c r="AF93" s="122">
        <v>0</v>
      </c>
      <c r="AG93" s="122">
        <v>0</v>
      </c>
      <c r="AH93" s="122">
        <v>0</v>
      </c>
      <c r="AI93" s="122">
        <v>0</v>
      </c>
      <c r="AJ93" s="122">
        <f t="shared" si="3"/>
        <v>0</v>
      </c>
      <c r="AK93" s="122"/>
      <c r="AL93" s="10"/>
    </row>
    <row r="94" spans="1:38" s="8" customFormat="1" ht="63">
      <c r="A94" s="10"/>
      <c r="B94" s="49">
        <v>5</v>
      </c>
      <c r="C94" s="84">
        <v>7</v>
      </c>
      <c r="D94" s="84">
        <v>5</v>
      </c>
      <c r="E94" s="87">
        <v>0</v>
      </c>
      <c r="F94" s="87">
        <v>7</v>
      </c>
      <c r="G94" s="87">
        <v>0</v>
      </c>
      <c r="H94" s="87">
        <v>2</v>
      </c>
      <c r="I94" s="87">
        <v>1</v>
      </c>
      <c r="J94" s="84">
        <v>2</v>
      </c>
      <c r="K94" s="84">
        <v>2</v>
      </c>
      <c r="L94" s="84">
        <v>7</v>
      </c>
      <c r="M94" s="84">
        <v>4</v>
      </c>
      <c r="N94" s="84">
        <v>0</v>
      </c>
      <c r="O94" s="49">
        <v>0</v>
      </c>
      <c r="P94" s="49">
        <v>0</v>
      </c>
      <c r="Q94" s="49">
        <v>0</v>
      </c>
      <c r="R94" s="49">
        <v>0</v>
      </c>
      <c r="S94" s="54"/>
      <c r="T94" s="54"/>
      <c r="U94" s="60"/>
      <c r="V94" s="60"/>
      <c r="W94" s="60"/>
      <c r="X94" s="60"/>
      <c r="Y94" s="60"/>
      <c r="Z94" s="60"/>
      <c r="AA94" s="60"/>
      <c r="AB94" s="60"/>
      <c r="AC94" s="98" t="s">
        <v>231</v>
      </c>
      <c r="AD94" s="117" t="s">
        <v>3</v>
      </c>
      <c r="AE94" s="122"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f t="shared" si="3"/>
        <v>0</v>
      </c>
      <c r="AK94" s="122"/>
      <c r="AL94" s="10"/>
    </row>
    <row r="95" spans="1:38" s="76" customFormat="1" ht="31.5">
      <c r="A95" s="71"/>
      <c r="B95" s="72">
        <v>5</v>
      </c>
      <c r="C95" s="72">
        <v>7</v>
      </c>
      <c r="D95" s="72">
        <v>5</v>
      </c>
      <c r="E95" s="73">
        <v>0</v>
      </c>
      <c r="F95" s="73">
        <v>7</v>
      </c>
      <c r="G95" s="73">
        <v>0</v>
      </c>
      <c r="H95" s="73">
        <v>2</v>
      </c>
      <c r="I95" s="73">
        <v>1</v>
      </c>
      <c r="J95" s="72">
        <v>2</v>
      </c>
      <c r="K95" s="72">
        <v>2</v>
      </c>
      <c r="L95" s="72">
        <v>0</v>
      </c>
      <c r="M95" s="72">
        <v>2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4"/>
      <c r="T95" s="74"/>
      <c r="U95" s="75"/>
      <c r="V95" s="75"/>
      <c r="W95" s="75"/>
      <c r="X95" s="75"/>
      <c r="Y95" s="75"/>
      <c r="Z95" s="75"/>
      <c r="AA95" s="75"/>
      <c r="AB95" s="75"/>
      <c r="AC95" s="105" t="s">
        <v>150</v>
      </c>
      <c r="AD95" s="119" t="s">
        <v>105</v>
      </c>
      <c r="AE95" s="121">
        <v>0</v>
      </c>
      <c r="AF95" s="121">
        <v>0</v>
      </c>
      <c r="AG95" s="121">
        <v>0</v>
      </c>
      <c r="AH95" s="121">
        <v>0</v>
      </c>
      <c r="AI95" s="121">
        <v>0</v>
      </c>
      <c r="AJ95" s="122">
        <f t="shared" si="3"/>
        <v>0</v>
      </c>
      <c r="AK95" s="95">
        <v>2021</v>
      </c>
      <c r="AL95" s="71"/>
    </row>
    <row r="96" spans="1:38" s="8" customFormat="1" ht="31.5">
      <c r="A96" s="10"/>
      <c r="B96" s="82"/>
      <c r="C96" s="82"/>
      <c r="D96" s="82"/>
      <c r="E96" s="83"/>
      <c r="F96" s="83"/>
      <c r="G96" s="83"/>
      <c r="H96" s="83"/>
      <c r="I96" s="83"/>
      <c r="J96" s="82"/>
      <c r="K96" s="82"/>
      <c r="L96" s="82"/>
      <c r="M96" s="82"/>
      <c r="N96" s="82"/>
      <c r="O96" s="82"/>
      <c r="P96" s="82"/>
      <c r="Q96" s="82"/>
      <c r="R96" s="82"/>
      <c r="S96" s="54"/>
      <c r="T96" s="54"/>
      <c r="U96" s="60"/>
      <c r="V96" s="60"/>
      <c r="W96" s="60"/>
      <c r="X96" s="60"/>
      <c r="Y96" s="60"/>
      <c r="Z96" s="60"/>
      <c r="AA96" s="60"/>
      <c r="AB96" s="60"/>
      <c r="AC96" s="98" t="s">
        <v>174</v>
      </c>
      <c r="AD96" s="117" t="s">
        <v>105</v>
      </c>
      <c r="AE96" s="122">
        <v>0</v>
      </c>
      <c r="AF96" s="122">
        <v>0</v>
      </c>
      <c r="AG96" s="122">
        <v>0</v>
      </c>
      <c r="AH96" s="122">
        <v>0</v>
      </c>
      <c r="AI96" s="122">
        <v>0</v>
      </c>
      <c r="AJ96" s="122">
        <f t="shared" si="3"/>
        <v>0</v>
      </c>
      <c r="AK96" s="95">
        <v>2021</v>
      </c>
      <c r="AL96" s="10"/>
    </row>
    <row r="97" spans="1:38" s="8" customFormat="1" ht="31.5">
      <c r="A97" s="10"/>
      <c r="B97" s="49"/>
      <c r="C97" s="49"/>
      <c r="D97" s="49"/>
      <c r="E97" s="59"/>
      <c r="F97" s="59"/>
      <c r="G97" s="59"/>
      <c r="H97" s="59"/>
      <c r="I97" s="59"/>
      <c r="J97" s="49"/>
      <c r="K97" s="49"/>
      <c r="L97" s="49"/>
      <c r="M97" s="49"/>
      <c r="N97" s="49"/>
      <c r="O97" s="49"/>
      <c r="P97" s="49"/>
      <c r="Q97" s="49"/>
      <c r="R97" s="49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95" t="s">
        <v>167</v>
      </c>
      <c r="AD97" s="117" t="s">
        <v>92</v>
      </c>
      <c r="AE97" s="122">
        <v>4</v>
      </c>
      <c r="AF97" s="122">
        <v>4</v>
      </c>
      <c r="AG97" s="122">
        <v>4</v>
      </c>
      <c r="AH97" s="122">
        <v>4</v>
      </c>
      <c r="AI97" s="122">
        <v>4</v>
      </c>
      <c r="AJ97" s="122">
        <v>4</v>
      </c>
      <c r="AK97" s="126">
        <v>2021</v>
      </c>
      <c r="AL97" s="10"/>
    </row>
    <row r="98" spans="1:38" s="76" customFormat="1" ht="37.5" customHeight="1">
      <c r="A98" s="71"/>
      <c r="B98" s="72">
        <v>5</v>
      </c>
      <c r="C98" s="72">
        <v>7</v>
      </c>
      <c r="D98" s="72">
        <v>5</v>
      </c>
      <c r="E98" s="73">
        <v>0</v>
      </c>
      <c r="F98" s="73">
        <v>7</v>
      </c>
      <c r="G98" s="73">
        <v>0</v>
      </c>
      <c r="H98" s="73">
        <v>2</v>
      </c>
      <c r="I98" s="73">
        <v>1</v>
      </c>
      <c r="J98" s="72">
        <v>2</v>
      </c>
      <c r="K98" s="72">
        <v>2</v>
      </c>
      <c r="L98" s="72">
        <v>0</v>
      </c>
      <c r="M98" s="72">
        <v>3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4"/>
      <c r="T98" s="74"/>
      <c r="U98" s="75"/>
      <c r="V98" s="75"/>
      <c r="W98" s="75"/>
      <c r="X98" s="75"/>
      <c r="Y98" s="75"/>
      <c r="Z98" s="75"/>
      <c r="AA98" s="75"/>
      <c r="AB98" s="75"/>
      <c r="AC98" s="108" t="s">
        <v>213</v>
      </c>
      <c r="AD98" s="119" t="s">
        <v>105</v>
      </c>
      <c r="AE98" s="121">
        <v>0</v>
      </c>
      <c r="AF98" s="121">
        <v>0</v>
      </c>
      <c r="AG98" s="121">
        <v>0</v>
      </c>
      <c r="AH98" s="121">
        <v>0</v>
      </c>
      <c r="AI98" s="121">
        <v>0</v>
      </c>
      <c r="AJ98" s="149">
        <v>0</v>
      </c>
      <c r="AK98" s="126">
        <v>2021</v>
      </c>
      <c r="AL98" s="71"/>
    </row>
    <row r="99" spans="1:38" s="8" customFormat="1" ht="63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101" t="s">
        <v>214</v>
      </c>
      <c r="AD99" s="117" t="s">
        <v>92</v>
      </c>
      <c r="AE99" s="122">
        <v>9</v>
      </c>
      <c r="AF99" s="122">
        <v>9</v>
      </c>
      <c r="AG99" s="122">
        <v>9</v>
      </c>
      <c r="AH99" s="122">
        <v>9</v>
      </c>
      <c r="AI99" s="122">
        <v>9</v>
      </c>
      <c r="AJ99" s="122">
        <v>9</v>
      </c>
      <c r="AK99" s="126">
        <v>2021</v>
      </c>
      <c r="AL99" s="10"/>
    </row>
    <row r="100" spans="1:38" s="8" customFormat="1" ht="47.25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101" t="s">
        <v>239</v>
      </c>
      <c r="AD100" s="117" t="s">
        <v>92</v>
      </c>
      <c r="AE100" s="122">
        <v>100</v>
      </c>
      <c r="AF100" s="122">
        <v>100</v>
      </c>
      <c r="AG100" s="122">
        <v>100</v>
      </c>
      <c r="AH100" s="122">
        <v>100</v>
      </c>
      <c r="AI100" s="122">
        <v>100</v>
      </c>
      <c r="AJ100" s="122">
        <v>100</v>
      </c>
      <c r="AK100" s="126">
        <v>2021</v>
      </c>
      <c r="AL100" s="10"/>
    </row>
    <row r="101" spans="1:38" s="8" customFormat="1" ht="47.25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101" t="s">
        <v>240</v>
      </c>
      <c r="AD101" s="117" t="s">
        <v>92</v>
      </c>
      <c r="AE101" s="149">
        <v>70</v>
      </c>
      <c r="AF101" s="122">
        <v>70</v>
      </c>
      <c r="AG101" s="122">
        <v>70</v>
      </c>
      <c r="AH101" s="122">
        <v>70</v>
      </c>
      <c r="AI101" s="122">
        <v>70</v>
      </c>
      <c r="AJ101" s="122">
        <v>70</v>
      </c>
      <c r="AK101" s="133">
        <v>2021</v>
      </c>
      <c r="AL101" s="10"/>
    </row>
    <row r="102" spans="1:38" s="8" customFormat="1" ht="47.2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101" t="s">
        <v>241</v>
      </c>
      <c r="AD102" s="117" t="s">
        <v>92</v>
      </c>
      <c r="AE102" s="122">
        <v>100</v>
      </c>
      <c r="AF102" s="122">
        <v>100</v>
      </c>
      <c r="AG102" s="122">
        <v>100</v>
      </c>
      <c r="AH102" s="122">
        <v>100</v>
      </c>
      <c r="AI102" s="122">
        <v>100</v>
      </c>
      <c r="AJ102" s="122">
        <v>100</v>
      </c>
      <c r="AK102" s="95">
        <v>2021</v>
      </c>
      <c r="AL102" s="10"/>
    </row>
    <row r="103" spans="1:38" s="8" customFormat="1" ht="33" customHeight="1">
      <c r="A103" s="10"/>
      <c r="B103" s="82"/>
      <c r="C103" s="82"/>
      <c r="D103" s="82"/>
      <c r="E103" s="83"/>
      <c r="F103" s="83"/>
      <c r="G103" s="83"/>
      <c r="H103" s="83"/>
      <c r="I103" s="83"/>
      <c r="J103" s="82"/>
      <c r="K103" s="82"/>
      <c r="L103" s="82"/>
      <c r="M103" s="82"/>
      <c r="N103" s="82"/>
      <c r="O103" s="82"/>
      <c r="P103" s="82"/>
      <c r="Q103" s="82"/>
      <c r="R103" s="82">
        <v>0</v>
      </c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109" t="s">
        <v>181</v>
      </c>
      <c r="AD103" s="117" t="s">
        <v>178</v>
      </c>
      <c r="AE103" s="122" t="s">
        <v>137</v>
      </c>
      <c r="AF103" s="122" t="s">
        <v>137</v>
      </c>
      <c r="AG103" s="122" t="s">
        <v>137</v>
      </c>
      <c r="AH103" s="122" t="s">
        <v>137</v>
      </c>
      <c r="AI103" s="122" t="s">
        <v>137</v>
      </c>
      <c r="AJ103" s="122" t="s">
        <v>137</v>
      </c>
      <c r="AK103" s="95">
        <v>2021</v>
      </c>
      <c r="AL103" s="10"/>
    </row>
    <row r="104" spans="1:38" s="8" customFormat="1" ht="33" customHeight="1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95" t="s">
        <v>151</v>
      </c>
      <c r="AD104" s="117" t="s">
        <v>92</v>
      </c>
      <c r="AE104" s="122">
        <v>100</v>
      </c>
      <c r="AF104" s="122">
        <v>100</v>
      </c>
      <c r="AG104" s="122">
        <v>100</v>
      </c>
      <c r="AH104" s="122">
        <v>100</v>
      </c>
      <c r="AI104" s="122">
        <v>100</v>
      </c>
      <c r="AJ104" s="122">
        <v>100</v>
      </c>
      <c r="AK104" s="95">
        <v>2021</v>
      </c>
      <c r="AL104" s="10"/>
    </row>
    <row r="105" spans="1:38" s="8" customFormat="1" ht="31.5">
      <c r="A105" s="10"/>
      <c r="B105" s="82"/>
      <c r="C105" s="82"/>
      <c r="D105" s="82"/>
      <c r="E105" s="83"/>
      <c r="F105" s="83"/>
      <c r="G105" s="83"/>
      <c r="H105" s="83"/>
      <c r="I105" s="83"/>
      <c r="J105" s="82"/>
      <c r="K105" s="82"/>
      <c r="L105" s="82"/>
      <c r="M105" s="82"/>
      <c r="N105" s="82"/>
      <c r="O105" s="82"/>
      <c r="P105" s="82"/>
      <c r="Q105" s="82"/>
      <c r="R105" s="82">
        <v>0</v>
      </c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109" t="s">
        <v>180</v>
      </c>
      <c r="AD105" s="117" t="s">
        <v>178</v>
      </c>
      <c r="AE105" s="122" t="s">
        <v>137</v>
      </c>
      <c r="AF105" s="122" t="s">
        <v>137</v>
      </c>
      <c r="AG105" s="122" t="s">
        <v>137</v>
      </c>
      <c r="AH105" s="122" t="s">
        <v>137</v>
      </c>
      <c r="AI105" s="122" t="s">
        <v>137</v>
      </c>
      <c r="AJ105" s="122" t="s">
        <v>137</v>
      </c>
      <c r="AK105" s="95">
        <v>2021</v>
      </c>
      <c r="AL105" s="10"/>
    </row>
    <row r="106" spans="1:38" s="8" customFormat="1" ht="30.75" customHeight="1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95" t="s">
        <v>152</v>
      </c>
      <c r="AD106" s="117" t="s">
        <v>92</v>
      </c>
      <c r="AE106" s="122">
        <v>100</v>
      </c>
      <c r="AF106" s="122">
        <v>100</v>
      </c>
      <c r="AG106" s="122">
        <v>100</v>
      </c>
      <c r="AH106" s="122">
        <v>100</v>
      </c>
      <c r="AI106" s="122">
        <v>100</v>
      </c>
      <c r="AJ106" s="122">
        <v>100</v>
      </c>
      <c r="AK106" s="95">
        <v>2021</v>
      </c>
      <c r="AL106" s="10"/>
    </row>
    <row r="107" spans="1:38" s="8" customFormat="1" ht="39.75" customHeight="1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95" t="s">
        <v>153</v>
      </c>
      <c r="AD107" s="117" t="s">
        <v>92</v>
      </c>
      <c r="AE107" s="122">
        <v>100</v>
      </c>
      <c r="AF107" s="122">
        <v>100</v>
      </c>
      <c r="AG107" s="122">
        <v>100</v>
      </c>
      <c r="AH107" s="122">
        <v>100</v>
      </c>
      <c r="AI107" s="122">
        <v>100</v>
      </c>
      <c r="AJ107" s="122">
        <v>100</v>
      </c>
      <c r="AK107" s="95">
        <v>2021</v>
      </c>
      <c r="AL107" s="10"/>
    </row>
    <row r="108" spans="1:38" s="8" customFormat="1" ht="45" customHeight="1">
      <c r="A108" s="10"/>
      <c r="B108" s="82"/>
      <c r="C108" s="82"/>
      <c r="D108" s="82"/>
      <c r="E108" s="83"/>
      <c r="F108" s="83"/>
      <c r="G108" s="83"/>
      <c r="H108" s="83"/>
      <c r="I108" s="83"/>
      <c r="J108" s="82"/>
      <c r="K108" s="82"/>
      <c r="L108" s="82"/>
      <c r="M108" s="82"/>
      <c r="N108" s="82"/>
      <c r="O108" s="82"/>
      <c r="P108" s="82"/>
      <c r="Q108" s="82"/>
      <c r="R108" s="82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109" t="s">
        <v>242</v>
      </c>
      <c r="AD108" s="117" t="s">
        <v>178</v>
      </c>
      <c r="AE108" s="122" t="s">
        <v>137</v>
      </c>
      <c r="AF108" s="122" t="s">
        <v>137</v>
      </c>
      <c r="AG108" s="122" t="s">
        <v>137</v>
      </c>
      <c r="AH108" s="122" t="s">
        <v>137</v>
      </c>
      <c r="AI108" s="122" t="s">
        <v>137</v>
      </c>
      <c r="AJ108" s="122" t="s">
        <v>137</v>
      </c>
      <c r="AK108" s="95">
        <v>2021</v>
      </c>
      <c r="AL108" s="10"/>
    </row>
    <row r="109" spans="1:38" s="8" customFormat="1" ht="36.75" customHeight="1">
      <c r="A109" s="10"/>
      <c r="B109" s="82"/>
      <c r="C109" s="82"/>
      <c r="D109" s="82"/>
      <c r="E109" s="83"/>
      <c r="F109" s="83"/>
      <c r="G109" s="83"/>
      <c r="H109" s="83"/>
      <c r="I109" s="83"/>
      <c r="J109" s="82"/>
      <c r="K109" s="82"/>
      <c r="L109" s="82"/>
      <c r="M109" s="82"/>
      <c r="N109" s="82"/>
      <c r="O109" s="82"/>
      <c r="P109" s="82"/>
      <c r="Q109" s="82"/>
      <c r="R109" s="82"/>
      <c r="S109" s="54"/>
      <c r="T109" s="54"/>
      <c r="U109" s="60"/>
      <c r="V109" s="60"/>
      <c r="W109" s="60"/>
      <c r="X109" s="60"/>
      <c r="Y109" s="60"/>
      <c r="Z109" s="60"/>
      <c r="AA109" s="60"/>
      <c r="AB109" s="60"/>
      <c r="AC109" s="95" t="s">
        <v>243</v>
      </c>
      <c r="AD109" s="117" t="s">
        <v>92</v>
      </c>
      <c r="AE109" s="149">
        <v>100</v>
      </c>
      <c r="AF109" s="122">
        <v>100</v>
      </c>
      <c r="AG109" s="122">
        <v>100</v>
      </c>
      <c r="AH109" s="122">
        <v>100</v>
      </c>
      <c r="AI109" s="122">
        <v>100</v>
      </c>
      <c r="AJ109" s="122">
        <v>100</v>
      </c>
      <c r="AK109" s="95">
        <v>2021</v>
      </c>
      <c r="AL109" s="10"/>
    </row>
    <row r="110" spans="1:38" s="8" customFormat="1" ht="47.25" customHeight="1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60"/>
      <c r="V110" s="60"/>
      <c r="W110" s="60"/>
      <c r="X110" s="60"/>
      <c r="Y110" s="60"/>
      <c r="Z110" s="60"/>
      <c r="AA110" s="60"/>
      <c r="AB110" s="60"/>
      <c r="AC110" s="95" t="s">
        <v>244</v>
      </c>
      <c r="AD110" s="117" t="s">
        <v>92</v>
      </c>
      <c r="AE110" s="122">
        <v>100</v>
      </c>
      <c r="AF110" s="122">
        <v>100</v>
      </c>
      <c r="AG110" s="122">
        <v>100</v>
      </c>
      <c r="AH110" s="122">
        <v>100</v>
      </c>
      <c r="AI110" s="122">
        <v>100</v>
      </c>
      <c r="AJ110" s="122">
        <v>100</v>
      </c>
      <c r="AK110" s="95">
        <v>2021</v>
      </c>
      <c r="AL110" s="10"/>
    </row>
    <row r="111" spans="1:40" s="77" customFormat="1" ht="31.5">
      <c r="A111" s="67"/>
      <c r="B111" s="85">
        <v>5</v>
      </c>
      <c r="C111" s="85">
        <v>7</v>
      </c>
      <c r="D111" s="85">
        <v>5</v>
      </c>
      <c r="E111" s="85">
        <v>0</v>
      </c>
      <c r="F111" s="85">
        <v>7</v>
      </c>
      <c r="G111" s="85">
        <v>0</v>
      </c>
      <c r="H111" s="85">
        <v>2</v>
      </c>
      <c r="I111" s="85">
        <v>1</v>
      </c>
      <c r="J111" s="85">
        <v>2</v>
      </c>
      <c r="K111" s="85">
        <v>3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69"/>
      <c r="T111" s="69"/>
      <c r="U111" s="70"/>
      <c r="V111" s="70"/>
      <c r="W111" s="70"/>
      <c r="X111" s="70"/>
      <c r="Y111" s="70"/>
      <c r="Z111" s="70"/>
      <c r="AA111" s="70"/>
      <c r="AB111" s="78"/>
      <c r="AC111" s="110" t="s">
        <v>99</v>
      </c>
      <c r="AD111" s="118" t="s">
        <v>3</v>
      </c>
      <c r="AE111" s="123">
        <f>AE112+AE124+AE128+AE129</f>
        <v>4896</v>
      </c>
      <c r="AF111" s="123">
        <f>AF112+AF124</f>
        <v>4450</v>
      </c>
      <c r="AG111" s="123">
        <f>AG112+AG124</f>
        <v>4350</v>
      </c>
      <c r="AH111" s="123">
        <f>AH112+AH124</f>
        <v>4350</v>
      </c>
      <c r="AI111" s="123">
        <f>AI112+AI124</f>
        <v>4350</v>
      </c>
      <c r="AJ111" s="149">
        <f>SUM(AE111:AI111)</f>
        <v>22396</v>
      </c>
      <c r="AK111" s="95">
        <v>2021</v>
      </c>
      <c r="AL111" s="67"/>
      <c r="AN111" s="77" t="s">
        <v>183</v>
      </c>
    </row>
    <row r="112" spans="1:40" s="76" customFormat="1" ht="31.5">
      <c r="A112" s="71"/>
      <c r="B112" s="72">
        <v>5</v>
      </c>
      <c r="C112" s="72">
        <v>7</v>
      </c>
      <c r="D112" s="72">
        <v>5</v>
      </c>
      <c r="E112" s="73">
        <v>0</v>
      </c>
      <c r="F112" s="73">
        <v>7</v>
      </c>
      <c r="G112" s="73">
        <v>0</v>
      </c>
      <c r="H112" s="73">
        <v>2</v>
      </c>
      <c r="I112" s="73">
        <v>1</v>
      </c>
      <c r="J112" s="72">
        <v>2</v>
      </c>
      <c r="K112" s="72">
        <v>3</v>
      </c>
      <c r="L112" s="72">
        <v>0</v>
      </c>
      <c r="M112" s="72">
        <v>1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4"/>
      <c r="T112" s="74"/>
      <c r="U112" s="75"/>
      <c r="V112" s="75"/>
      <c r="W112" s="75"/>
      <c r="X112" s="75"/>
      <c r="Y112" s="75"/>
      <c r="Z112" s="75"/>
      <c r="AA112" s="75"/>
      <c r="AB112" s="79"/>
      <c r="AC112" s="105" t="s">
        <v>154</v>
      </c>
      <c r="AD112" s="119" t="s">
        <v>3</v>
      </c>
      <c r="AE112" s="121">
        <f>AE115+AE118+AE122</f>
        <v>4700</v>
      </c>
      <c r="AF112" s="121">
        <f>AF115+AF118+AF122</f>
        <v>4400</v>
      </c>
      <c r="AG112" s="121">
        <f>AG115+AG118+AG122</f>
        <v>4300</v>
      </c>
      <c r="AH112" s="121">
        <f>AH115+AH118+AH122</f>
        <v>4300</v>
      </c>
      <c r="AI112" s="121">
        <f>AI115+AI118+AI122</f>
        <v>4300</v>
      </c>
      <c r="AJ112" s="149">
        <f>SUM(AE112:AI112)</f>
        <v>22000</v>
      </c>
      <c r="AK112" s="95">
        <v>2021</v>
      </c>
      <c r="AL112" s="71"/>
      <c r="AN112" s="76" t="s">
        <v>183</v>
      </c>
    </row>
    <row r="113" spans="1:38" s="8" customFormat="1" ht="47.25">
      <c r="A113" s="10"/>
      <c r="B113" s="49"/>
      <c r="C113" s="49"/>
      <c r="D113" s="49"/>
      <c r="E113" s="59"/>
      <c r="F113" s="59"/>
      <c r="G113" s="59"/>
      <c r="H113" s="59"/>
      <c r="I113" s="59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60"/>
      <c r="V113" s="60"/>
      <c r="W113" s="60"/>
      <c r="X113" s="60"/>
      <c r="Y113" s="60"/>
      <c r="Z113" s="60"/>
      <c r="AA113" s="60"/>
      <c r="AB113" s="66"/>
      <c r="AC113" s="95" t="s">
        <v>115</v>
      </c>
      <c r="AD113" s="117" t="s">
        <v>92</v>
      </c>
      <c r="AE113" s="122">
        <v>70</v>
      </c>
      <c r="AF113" s="122">
        <v>71</v>
      </c>
      <c r="AG113" s="122">
        <v>71</v>
      </c>
      <c r="AH113" s="122">
        <v>71</v>
      </c>
      <c r="AI113" s="122">
        <v>71</v>
      </c>
      <c r="AJ113" s="122">
        <v>71</v>
      </c>
      <c r="AK113" s="95">
        <v>2021</v>
      </c>
      <c r="AL113" s="10"/>
    </row>
    <row r="114" spans="1:38" s="8" customFormat="1" ht="31.5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95" t="s">
        <v>116</v>
      </c>
      <c r="AD114" s="117" t="s">
        <v>117</v>
      </c>
      <c r="AE114" s="122">
        <v>18</v>
      </c>
      <c r="AF114" s="122">
        <v>18</v>
      </c>
      <c r="AG114" s="122">
        <v>18</v>
      </c>
      <c r="AH114" s="122">
        <v>18</v>
      </c>
      <c r="AI114" s="122">
        <v>18</v>
      </c>
      <c r="AJ114" s="122">
        <v>18</v>
      </c>
      <c r="AK114" s="95">
        <v>2021</v>
      </c>
      <c r="AL114" s="10"/>
    </row>
    <row r="115" spans="1:40" s="8" customFormat="1" ht="36.75" customHeight="1">
      <c r="A115" s="10"/>
      <c r="B115" s="72">
        <v>5</v>
      </c>
      <c r="C115" s="72">
        <v>7</v>
      </c>
      <c r="D115" s="72">
        <v>5</v>
      </c>
      <c r="E115" s="86">
        <v>0</v>
      </c>
      <c r="F115" s="86">
        <v>7</v>
      </c>
      <c r="G115" s="86">
        <v>0</v>
      </c>
      <c r="H115" s="86">
        <v>2</v>
      </c>
      <c r="I115" s="86">
        <v>1</v>
      </c>
      <c r="J115" s="86">
        <v>2</v>
      </c>
      <c r="K115" s="86">
        <v>3</v>
      </c>
      <c r="L115" s="86">
        <v>0</v>
      </c>
      <c r="M115" s="86">
        <v>1</v>
      </c>
      <c r="N115" s="86">
        <v>2</v>
      </c>
      <c r="O115" s="86">
        <v>0</v>
      </c>
      <c r="P115" s="86">
        <v>0</v>
      </c>
      <c r="Q115" s="86">
        <v>2</v>
      </c>
      <c r="R115" s="86" t="s">
        <v>197</v>
      </c>
      <c r="S115" s="86">
        <v>1</v>
      </c>
      <c r="T115" s="54"/>
      <c r="U115" s="60"/>
      <c r="V115" s="60"/>
      <c r="W115" s="60"/>
      <c r="X115" s="60"/>
      <c r="Y115" s="60"/>
      <c r="Z115" s="60"/>
      <c r="AA115" s="60"/>
      <c r="AB115" s="66"/>
      <c r="AC115" s="105" t="s">
        <v>100</v>
      </c>
      <c r="AD115" s="119" t="s">
        <v>3</v>
      </c>
      <c r="AE115" s="121">
        <v>4700</v>
      </c>
      <c r="AF115" s="121">
        <v>4400</v>
      </c>
      <c r="AG115" s="121">
        <v>4300</v>
      </c>
      <c r="AH115" s="121">
        <v>4300</v>
      </c>
      <c r="AI115" s="121">
        <v>4300</v>
      </c>
      <c r="AJ115" s="122">
        <f>SUM(AE115:AI115)</f>
        <v>22000</v>
      </c>
      <c r="AK115" s="95">
        <v>2021</v>
      </c>
      <c r="AL115" s="10"/>
      <c r="AN115" s="8" t="s">
        <v>183</v>
      </c>
    </row>
    <row r="116" spans="1:38" s="8" customFormat="1" ht="39.75" customHeight="1">
      <c r="A116" s="10"/>
      <c r="B116" s="49"/>
      <c r="C116" s="49"/>
      <c r="D116" s="49"/>
      <c r="E116" s="59"/>
      <c r="F116" s="59"/>
      <c r="G116" s="59"/>
      <c r="H116" s="59"/>
      <c r="I116" s="59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60"/>
      <c r="V116" s="60"/>
      <c r="W116" s="60"/>
      <c r="X116" s="60"/>
      <c r="Y116" s="60"/>
      <c r="Z116" s="60"/>
      <c r="AA116" s="60"/>
      <c r="AB116" s="66"/>
      <c r="AC116" s="95" t="s">
        <v>125</v>
      </c>
      <c r="AD116" s="117" t="s">
        <v>92</v>
      </c>
      <c r="AE116" s="122">
        <v>39</v>
      </c>
      <c r="AF116" s="122">
        <v>39</v>
      </c>
      <c r="AG116" s="122">
        <v>39</v>
      </c>
      <c r="AH116" s="122">
        <v>39</v>
      </c>
      <c r="AI116" s="122">
        <v>39</v>
      </c>
      <c r="AJ116" s="122">
        <v>39</v>
      </c>
      <c r="AK116" s="95">
        <v>2021</v>
      </c>
      <c r="AL116" s="10"/>
    </row>
    <row r="117" spans="1:38" s="8" customFormat="1" ht="38.25" customHeight="1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60"/>
      <c r="V117" s="60"/>
      <c r="W117" s="60"/>
      <c r="X117" s="60"/>
      <c r="Y117" s="60"/>
      <c r="Z117" s="60"/>
      <c r="AA117" s="60"/>
      <c r="AB117" s="66"/>
      <c r="AC117" s="95" t="s">
        <v>126</v>
      </c>
      <c r="AD117" s="117" t="s">
        <v>92</v>
      </c>
      <c r="AE117" s="122">
        <v>2</v>
      </c>
      <c r="AF117" s="122">
        <v>2</v>
      </c>
      <c r="AG117" s="122">
        <v>2</v>
      </c>
      <c r="AH117" s="122">
        <v>2</v>
      </c>
      <c r="AI117" s="122">
        <v>2</v>
      </c>
      <c r="AJ117" s="122">
        <v>2</v>
      </c>
      <c r="AK117" s="95">
        <v>2021</v>
      </c>
      <c r="AL117" s="10"/>
    </row>
    <row r="118" spans="1:38" s="8" customFormat="1" ht="33.75" customHeight="1">
      <c r="A118" s="10"/>
      <c r="B118" s="82">
        <v>5</v>
      </c>
      <c r="C118" s="82">
        <v>7</v>
      </c>
      <c r="D118" s="82">
        <v>5</v>
      </c>
      <c r="E118" s="83">
        <v>0</v>
      </c>
      <c r="F118" s="83">
        <v>7</v>
      </c>
      <c r="G118" s="83">
        <v>0</v>
      </c>
      <c r="H118" s="83">
        <v>2</v>
      </c>
      <c r="I118" s="83">
        <v>1</v>
      </c>
      <c r="J118" s="82">
        <v>2</v>
      </c>
      <c r="K118" s="82">
        <v>3</v>
      </c>
      <c r="L118" s="82">
        <v>2</v>
      </c>
      <c r="M118" s="82">
        <v>1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98" t="s">
        <v>175</v>
      </c>
      <c r="AD118" s="117" t="s">
        <v>105</v>
      </c>
      <c r="AE118" s="122">
        <v>0</v>
      </c>
      <c r="AF118" s="122">
        <v>0</v>
      </c>
      <c r="AG118" s="122">
        <v>0</v>
      </c>
      <c r="AH118" s="122">
        <v>0</v>
      </c>
      <c r="AI118" s="122">
        <v>0</v>
      </c>
      <c r="AJ118" s="122">
        <v>0</v>
      </c>
      <c r="AK118" s="95"/>
      <c r="AL118" s="10"/>
    </row>
    <row r="119" spans="1:38" s="8" customFormat="1" ht="41.2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95" t="s">
        <v>134</v>
      </c>
      <c r="AD119" s="117" t="s">
        <v>92</v>
      </c>
      <c r="AE119" s="122">
        <v>100</v>
      </c>
      <c r="AF119" s="122">
        <v>100</v>
      </c>
      <c r="AG119" s="122">
        <v>100</v>
      </c>
      <c r="AH119" s="122">
        <v>100</v>
      </c>
      <c r="AI119" s="122">
        <v>100</v>
      </c>
      <c r="AJ119" s="122">
        <v>100</v>
      </c>
      <c r="AK119" s="95">
        <v>2021</v>
      </c>
      <c r="AL119" s="10"/>
    </row>
    <row r="120" spans="1:38" s="8" customFormat="1" ht="37.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60"/>
      <c r="V120" s="60"/>
      <c r="W120" s="60"/>
      <c r="X120" s="60"/>
      <c r="Y120" s="60"/>
      <c r="Z120" s="60"/>
      <c r="AA120" s="60"/>
      <c r="AB120" s="66"/>
      <c r="AC120" s="95" t="s">
        <v>135</v>
      </c>
      <c r="AD120" s="117" t="s">
        <v>92</v>
      </c>
      <c r="AE120" s="122">
        <v>0</v>
      </c>
      <c r="AF120" s="122">
        <v>0</v>
      </c>
      <c r="AG120" s="122">
        <v>0</v>
      </c>
      <c r="AH120" s="122">
        <v>0</v>
      </c>
      <c r="AI120" s="122">
        <v>0</v>
      </c>
      <c r="AJ120" s="122">
        <v>0</v>
      </c>
      <c r="AK120" s="95"/>
      <c r="AL120" s="10"/>
    </row>
    <row r="121" spans="1:38" s="8" customFormat="1" ht="37.5" customHeight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60"/>
      <c r="V121" s="60"/>
      <c r="W121" s="60"/>
      <c r="X121" s="60"/>
      <c r="Y121" s="60"/>
      <c r="Z121" s="60"/>
      <c r="AA121" s="60"/>
      <c r="AB121" s="66"/>
      <c r="AC121" s="95" t="s">
        <v>136</v>
      </c>
      <c r="AD121" s="117" t="s">
        <v>127</v>
      </c>
      <c r="AE121" s="122">
        <v>4.5</v>
      </c>
      <c r="AF121" s="122">
        <v>4.2</v>
      </c>
      <c r="AG121" s="122">
        <v>4.1</v>
      </c>
      <c r="AH121" s="122">
        <v>4.1</v>
      </c>
      <c r="AI121" s="122">
        <v>4.1</v>
      </c>
      <c r="AJ121" s="122">
        <v>4.1</v>
      </c>
      <c r="AK121" s="95">
        <v>2021</v>
      </c>
      <c r="AL121" s="10"/>
    </row>
    <row r="122" spans="1:38" s="8" customFormat="1" ht="47.25" customHeight="1">
      <c r="A122" s="10"/>
      <c r="B122" s="72">
        <v>5</v>
      </c>
      <c r="C122" s="72">
        <v>7</v>
      </c>
      <c r="D122" s="72">
        <v>5</v>
      </c>
      <c r="E122" s="86">
        <v>0</v>
      </c>
      <c r="F122" s="90">
        <v>7</v>
      </c>
      <c r="G122" s="90">
        <v>0</v>
      </c>
      <c r="H122" s="90">
        <v>2</v>
      </c>
      <c r="I122" s="90">
        <v>1</v>
      </c>
      <c r="J122" s="90">
        <v>2</v>
      </c>
      <c r="K122" s="90">
        <v>3</v>
      </c>
      <c r="L122" s="90">
        <v>0</v>
      </c>
      <c r="M122" s="90">
        <v>1</v>
      </c>
      <c r="N122" s="90">
        <v>2</v>
      </c>
      <c r="O122" s="90">
        <v>0</v>
      </c>
      <c r="P122" s="90">
        <v>8</v>
      </c>
      <c r="Q122" s="90">
        <v>3</v>
      </c>
      <c r="R122" s="90" t="s">
        <v>199</v>
      </c>
      <c r="S122" s="89">
        <v>1</v>
      </c>
      <c r="T122" s="54"/>
      <c r="U122" s="60"/>
      <c r="V122" s="60"/>
      <c r="W122" s="60"/>
      <c r="X122" s="60"/>
      <c r="Y122" s="60"/>
      <c r="Z122" s="60"/>
      <c r="AA122" s="60"/>
      <c r="AB122" s="66"/>
      <c r="AC122" s="98" t="s">
        <v>195</v>
      </c>
      <c r="AD122" s="117" t="s">
        <v>3</v>
      </c>
      <c r="AE122" s="121">
        <v>0</v>
      </c>
      <c r="AF122" s="121">
        <v>0</v>
      </c>
      <c r="AG122" s="121">
        <v>0</v>
      </c>
      <c r="AH122" s="121">
        <v>0</v>
      </c>
      <c r="AI122" s="121">
        <v>0</v>
      </c>
      <c r="AJ122" s="122">
        <f>SUM(AE122:AI122)</f>
        <v>0</v>
      </c>
      <c r="AK122" s="95">
        <v>2017</v>
      </c>
      <c r="AL122" s="10"/>
    </row>
    <row r="123" spans="1:39" s="8" customFormat="1" ht="35.25" customHeight="1">
      <c r="A123" s="10"/>
      <c r="B123" s="49">
        <v>5</v>
      </c>
      <c r="C123" s="49">
        <v>7</v>
      </c>
      <c r="D123" s="49">
        <v>5</v>
      </c>
      <c r="E123" s="59">
        <v>0</v>
      </c>
      <c r="F123" s="59">
        <v>7</v>
      </c>
      <c r="G123" s="59">
        <v>0</v>
      </c>
      <c r="H123" s="59">
        <v>2</v>
      </c>
      <c r="I123" s="59">
        <v>1</v>
      </c>
      <c r="J123" s="49">
        <v>2</v>
      </c>
      <c r="K123" s="49">
        <v>3</v>
      </c>
      <c r="L123" s="49">
        <v>7</v>
      </c>
      <c r="M123" s="49">
        <v>8</v>
      </c>
      <c r="N123" s="49">
        <v>8</v>
      </c>
      <c r="O123" s="49">
        <v>0</v>
      </c>
      <c r="P123" s="49">
        <v>0</v>
      </c>
      <c r="Q123" s="49">
        <v>0</v>
      </c>
      <c r="R123" s="49">
        <v>0</v>
      </c>
      <c r="S123" s="54"/>
      <c r="T123" s="54"/>
      <c r="U123" s="60"/>
      <c r="V123" s="60"/>
      <c r="W123" s="60"/>
      <c r="X123" s="60"/>
      <c r="Y123" s="60"/>
      <c r="Z123" s="60"/>
      <c r="AA123" s="60"/>
      <c r="AB123" s="66"/>
      <c r="AC123" s="98" t="s">
        <v>186</v>
      </c>
      <c r="AD123" s="117" t="s">
        <v>3</v>
      </c>
      <c r="AE123" s="122">
        <v>0</v>
      </c>
      <c r="AF123" s="122">
        <v>0</v>
      </c>
      <c r="AG123" s="122">
        <v>0</v>
      </c>
      <c r="AH123" s="122">
        <v>0</v>
      </c>
      <c r="AI123" s="122">
        <v>0</v>
      </c>
      <c r="AJ123" s="122">
        <f>SUM(AE123:AI123)</f>
        <v>0</v>
      </c>
      <c r="AK123" s="95"/>
      <c r="AL123" s="10"/>
      <c r="AM123" s="88"/>
    </row>
    <row r="124" spans="1:38" s="76" customFormat="1" ht="51" customHeight="1">
      <c r="A124" s="71"/>
      <c r="B124" s="72">
        <v>5</v>
      </c>
      <c r="C124" s="72">
        <v>7</v>
      </c>
      <c r="D124" s="72">
        <v>5</v>
      </c>
      <c r="E124" s="73">
        <v>0</v>
      </c>
      <c r="F124" s="73">
        <v>7</v>
      </c>
      <c r="G124" s="73">
        <v>0</v>
      </c>
      <c r="H124" s="73">
        <v>9</v>
      </c>
      <c r="I124" s="73">
        <v>1</v>
      </c>
      <c r="J124" s="72">
        <v>2</v>
      </c>
      <c r="K124" s="72">
        <v>3</v>
      </c>
      <c r="L124" s="72">
        <v>0</v>
      </c>
      <c r="M124" s="72">
        <v>2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4"/>
      <c r="T124" s="74"/>
      <c r="U124" s="75"/>
      <c r="V124" s="75"/>
      <c r="W124" s="75"/>
      <c r="X124" s="75"/>
      <c r="Y124" s="75"/>
      <c r="Z124" s="75"/>
      <c r="AA124" s="75"/>
      <c r="AB124" s="79"/>
      <c r="AC124" s="105" t="s">
        <v>155</v>
      </c>
      <c r="AD124" s="119" t="s">
        <v>3</v>
      </c>
      <c r="AE124" s="121">
        <f>AE130</f>
        <v>100</v>
      </c>
      <c r="AF124" s="121">
        <f>AF130</f>
        <v>50</v>
      </c>
      <c r="AG124" s="121">
        <f>AG130</f>
        <v>50</v>
      </c>
      <c r="AH124" s="121">
        <f>AH130</f>
        <v>50</v>
      </c>
      <c r="AI124" s="121">
        <f>AI130</f>
        <v>50</v>
      </c>
      <c r="AJ124" s="122">
        <f>SUM(AE124:AI124)</f>
        <v>300</v>
      </c>
      <c r="AK124" s="95">
        <v>2021</v>
      </c>
      <c r="AL124" s="71"/>
    </row>
    <row r="125" spans="1:38" s="8" customFormat="1" ht="36.75" customHeight="1">
      <c r="A125" s="10"/>
      <c r="B125" s="49"/>
      <c r="C125" s="49"/>
      <c r="D125" s="49"/>
      <c r="E125" s="59"/>
      <c r="F125" s="59"/>
      <c r="G125" s="59"/>
      <c r="H125" s="59"/>
      <c r="I125" s="59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60"/>
      <c r="V125" s="60"/>
      <c r="W125" s="60"/>
      <c r="X125" s="60"/>
      <c r="Y125" s="60"/>
      <c r="Z125" s="60"/>
      <c r="AA125" s="60"/>
      <c r="AB125" s="66"/>
      <c r="AC125" s="95" t="s">
        <v>122</v>
      </c>
      <c r="AD125" s="117" t="s">
        <v>117</v>
      </c>
      <c r="AE125" s="121">
        <v>445</v>
      </c>
      <c r="AF125" s="121">
        <v>445</v>
      </c>
      <c r="AG125" s="121">
        <v>445</v>
      </c>
      <c r="AH125" s="121">
        <v>445</v>
      </c>
      <c r="AI125" s="121">
        <v>445</v>
      </c>
      <c r="AJ125" s="122">
        <v>445</v>
      </c>
      <c r="AK125" s="95">
        <v>2021</v>
      </c>
      <c r="AL125" s="10"/>
    </row>
    <row r="126" spans="1:38" s="8" customFormat="1" ht="39.75" customHeight="1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95" t="s">
        <v>118</v>
      </c>
      <c r="AD126" s="117" t="s">
        <v>92</v>
      </c>
      <c r="AE126" s="122">
        <v>30</v>
      </c>
      <c r="AF126" s="122">
        <v>30</v>
      </c>
      <c r="AG126" s="122">
        <v>25</v>
      </c>
      <c r="AH126" s="122">
        <v>25</v>
      </c>
      <c r="AI126" s="122">
        <v>25</v>
      </c>
      <c r="AJ126" s="122">
        <v>25</v>
      </c>
      <c r="AK126" s="95">
        <v>2021</v>
      </c>
      <c r="AL126" s="10"/>
    </row>
    <row r="127" spans="1:38" s="8" customFormat="1" ht="41.25" customHeight="1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95" t="s">
        <v>121</v>
      </c>
      <c r="AD127" s="117" t="s">
        <v>92</v>
      </c>
      <c r="AE127" s="122">
        <v>48</v>
      </c>
      <c r="AF127" s="122">
        <v>48</v>
      </c>
      <c r="AG127" s="122">
        <v>48</v>
      </c>
      <c r="AH127" s="122">
        <v>48</v>
      </c>
      <c r="AI127" s="122">
        <v>48</v>
      </c>
      <c r="AJ127" s="122">
        <v>48</v>
      </c>
      <c r="AK127" s="95">
        <v>2021</v>
      </c>
      <c r="AL127" s="10"/>
    </row>
    <row r="128" spans="1:38" s="8" customFormat="1" ht="82.5" customHeight="1">
      <c r="A128" s="10"/>
      <c r="B128" s="157">
        <v>5</v>
      </c>
      <c r="C128" s="157">
        <v>7</v>
      </c>
      <c r="D128" s="157">
        <v>5</v>
      </c>
      <c r="E128" s="158">
        <v>0</v>
      </c>
      <c r="F128" s="158">
        <v>7</v>
      </c>
      <c r="G128" s="158">
        <v>0</v>
      </c>
      <c r="H128" s="158">
        <v>9</v>
      </c>
      <c r="I128" s="158">
        <v>1</v>
      </c>
      <c r="J128" s="153">
        <v>2</v>
      </c>
      <c r="K128" s="153">
        <v>3</v>
      </c>
      <c r="L128" s="153">
        <v>0</v>
      </c>
      <c r="M128" s="153">
        <v>2</v>
      </c>
      <c r="N128" s="153">
        <v>1</v>
      </c>
      <c r="O128" s="153">
        <v>0</v>
      </c>
      <c r="P128" s="153">
        <v>6</v>
      </c>
      <c r="Q128" s="153">
        <v>6</v>
      </c>
      <c r="R128" s="153" t="s">
        <v>217</v>
      </c>
      <c r="S128" s="153"/>
      <c r="T128" s="153"/>
      <c r="U128" s="154"/>
      <c r="V128" s="154"/>
      <c r="W128" s="154"/>
      <c r="X128" s="154"/>
      <c r="Y128" s="154"/>
      <c r="Z128" s="154"/>
      <c r="AA128" s="154"/>
      <c r="AB128" s="159"/>
      <c r="AC128" s="160" t="s">
        <v>254</v>
      </c>
      <c r="AD128" s="155" t="s">
        <v>3</v>
      </c>
      <c r="AE128" s="156">
        <v>95</v>
      </c>
      <c r="AF128" s="156">
        <v>0</v>
      </c>
      <c r="AG128" s="156">
        <v>0</v>
      </c>
      <c r="AH128" s="156">
        <v>0</v>
      </c>
      <c r="AI128" s="156">
        <v>0</v>
      </c>
      <c r="AJ128" s="122">
        <f>SUM(AE128:AI128)</f>
        <v>95</v>
      </c>
      <c r="AK128" s="95">
        <v>2017</v>
      </c>
      <c r="AL128" s="10"/>
    </row>
    <row r="129" spans="1:38" s="8" customFormat="1" ht="81" customHeight="1">
      <c r="A129" s="10"/>
      <c r="B129" s="157">
        <v>5</v>
      </c>
      <c r="C129" s="157">
        <v>7</v>
      </c>
      <c r="D129" s="157">
        <v>5</v>
      </c>
      <c r="E129" s="158">
        <v>0</v>
      </c>
      <c r="F129" s="158">
        <v>7</v>
      </c>
      <c r="G129" s="158">
        <v>0</v>
      </c>
      <c r="H129" s="158">
        <v>9</v>
      </c>
      <c r="I129" s="158">
        <v>1</v>
      </c>
      <c r="J129" s="153">
        <v>2</v>
      </c>
      <c r="K129" s="153">
        <v>3</v>
      </c>
      <c r="L129" s="153">
        <v>0</v>
      </c>
      <c r="M129" s="153">
        <v>2</v>
      </c>
      <c r="N129" s="153" t="s">
        <v>203</v>
      </c>
      <c r="O129" s="153">
        <v>0</v>
      </c>
      <c r="P129" s="153">
        <v>6</v>
      </c>
      <c r="Q129" s="153">
        <v>6</v>
      </c>
      <c r="R129" s="153" t="s">
        <v>201</v>
      </c>
      <c r="S129" s="153"/>
      <c r="T129" s="153"/>
      <c r="U129" s="154"/>
      <c r="V129" s="154"/>
      <c r="W129" s="154"/>
      <c r="X129" s="154"/>
      <c r="Y129" s="154"/>
      <c r="Z129" s="154"/>
      <c r="AA129" s="154"/>
      <c r="AB129" s="159"/>
      <c r="AC129" s="160" t="s">
        <v>255</v>
      </c>
      <c r="AD129" s="155" t="s">
        <v>105</v>
      </c>
      <c r="AE129" s="156">
        <v>1</v>
      </c>
      <c r="AF129" s="156">
        <v>0</v>
      </c>
      <c r="AG129" s="156">
        <v>0</v>
      </c>
      <c r="AH129" s="156">
        <v>0</v>
      </c>
      <c r="AI129" s="156">
        <v>0</v>
      </c>
      <c r="AJ129" s="122">
        <v>1</v>
      </c>
      <c r="AK129" s="95">
        <v>2017</v>
      </c>
      <c r="AL129" s="10"/>
    </row>
    <row r="130" spans="1:38" s="8" customFormat="1" ht="42" customHeight="1">
      <c r="A130" s="10"/>
      <c r="B130" s="72">
        <v>5</v>
      </c>
      <c r="C130" s="72">
        <v>7</v>
      </c>
      <c r="D130" s="72">
        <v>5</v>
      </c>
      <c r="E130" s="73">
        <v>0</v>
      </c>
      <c r="F130" s="73">
        <v>7</v>
      </c>
      <c r="G130" s="73">
        <v>0</v>
      </c>
      <c r="H130" s="73">
        <v>9</v>
      </c>
      <c r="I130" s="73">
        <v>1</v>
      </c>
      <c r="J130" s="72">
        <v>2</v>
      </c>
      <c r="K130" s="72">
        <v>3</v>
      </c>
      <c r="L130" s="72">
        <v>0</v>
      </c>
      <c r="M130" s="72">
        <v>2</v>
      </c>
      <c r="N130" s="72">
        <v>2</v>
      </c>
      <c r="O130" s="72">
        <v>0</v>
      </c>
      <c r="P130" s="72">
        <v>2</v>
      </c>
      <c r="Q130" s="72">
        <v>1</v>
      </c>
      <c r="R130" s="72" t="s">
        <v>201</v>
      </c>
      <c r="S130" s="74"/>
      <c r="T130" s="74"/>
      <c r="U130" s="75"/>
      <c r="V130" s="75"/>
      <c r="W130" s="75"/>
      <c r="X130" s="75"/>
      <c r="Y130" s="75"/>
      <c r="Z130" s="75"/>
      <c r="AA130" s="75"/>
      <c r="AB130" s="79"/>
      <c r="AC130" s="105" t="s">
        <v>176</v>
      </c>
      <c r="AD130" s="119" t="s">
        <v>3</v>
      </c>
      <c r="AE130" s="121">
        <v>100</v>
      </c>
      <c r="AF130" s="121">
        <v>50</v>
      </c>
      <c r="AG130" s="121">
        <v>50</v>
      </c>
      <c r="AH130" s="121">
        <v>50</v>
      </c>
      <c r="AI130" s="121">
        <v>50</v>
      </c>
      <c r="AJ130" s="122">
        <f>SUM(AE130:AI130)</f>
        <v>300</v>
      </c>
      <c r="AK130" s="122">
        <v>2021</v>
      </c>
      <c r="AL130" s="10"/>
    </row>
    <row r="131" spans="1:40" s="8" customFormat="1" ht="39.7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 t="s">
        <v>183</v>
      </c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95" t="s">
        <v>156</v>
      </c>
      <c r="AD131" s="117" t="s">
        <v>92</v>
      </c>
      <c r="AE131" s="122">
        <v>30</v>
      </c>
      <c r="AF131" s="122">
        <v>30</v>
      </c>
      <c r="AG131" s="122">
        <v>30</v>
      </c>
      <c r="AH131" s="122">
        <v>30</v>
      </c>
      <c r="AI131" s="122">
        <v>30</v>
      </c>
      <c r="AJ131" s="122">
        <v>30</v>
      </c>
      <c r="AK131" s="95">
        <v>2021</v>
      </c>
      <c r="AL131" s="10"/>
      <c r="AN131" s="8" t="s">
        <v>183</v>
      </c>
    </row>
    <row r="132" spans="1:39" s="8" customFormat="1" ht="40.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95" t="s">
        <v>157</v>
      </c>
      <c r="AD132" s="117" t="s">
        <v>92</v>
      </c>
      <c r="AE132" s="122">
        <v>30</v>
      </c>
      <c r="AF132" s="122">
        <v>30</v>
      </c>
      <c r="AG132" s="122">
        <v>25</v>
      </c>
      <c r="AH132" s="122">
        <v>25</v>
      </c>
      <c r="AI132" s="122">
        <v>25</v>
      </c>
      <c r="AJ132" s="122">
        <v>25</v>
      </c>
      <c r="AK132" s="95">
        <v>2021</v>
      </c>
      <c r="AL132" s="10"/>
      <c r="AM132" s="8" t="s">
        <v>183</v>
      </c>
    </row>
    <row r="133" spans="1:38" s="8" customFormat="1" ht="38.25" customHeight="1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6"/>
      <c r="AC133" s="95" t="s">
        <v>158</v>
      </c>
      <c r="AD133" s="117" t="s">
        <v>92</v>
      </c>
      <c r="AE133" s="122">
        <v>48</v>
      </c>
      <c r="AF133" s="122">
        <v>48</v>
      </c>
      <c r="AG133" s="122">
        <v>48</v>
      </c>
      <c r="AH133" s="122">
        <v>48</v>
      </c>
      <c r="AI133" s="122">
        <v>48</v>
      </c>
      <c r="AJ133" s="122">
        <v>48</v>
      </c>
      <c r="AK133" s="95">
        <v>2021</v>
      </c>
      <c r="AL133" s="10"/>
    </row>
    <row r="134" spans="1:38" s="8" customFormat="1" ht="52.5" customHeight="1">
      <c r="A134" s="10"/>
      <c r="B134" s="82"/>
      <c r="C134" s="82"/>
      <c r="D134" s="82"/>
      <c r="E134" s="83"/>
      <c r="F134" s="83"/>
      <c r="G134" s="83"/>
      <c r="H134" s="83"/>
      <c r="I134" s="83"/>
      <c r="J134" s="82"/>
      <c r="K134" s="82"/>
      <c r="L134" s="82"/>
      <c r="M134" s="82"/>
      <c r="N134" s="82"/>
      <c r="O134" s="82"/>
      <c r="P134" s="82"/>
      <c r="Q134" s="82"/>
      <c r="R134" s="82"/>
      <c r="S134" s="54"/>
      <c r="T134" s="54"/>
      <c r="U134" s="60"/>
      <c r="V134" s="60"/>
      <c r="W134" s="60"/>
      <c r="X134" s="60"/>
      <c r="Y134" s="60"/>
      <c r="Z134" s="60"/>
      <c r="AA134" s="60"/>
      <c r="AB134" s="66"/>
      <c r="AC134" s="99" t="s">
        <v>177</v>
      </c>
      <c r="AD134" s="117" t="s">
        <v>178</v>
      </c>
      <c r="AE134" s="122" t="s">
        <v>137</v>
      </c>
      <c r="AF134" s="122" t="s">
        <v>137</v>
      </c>
      <c r="AG134" s="122" t="s">
        <v>137</v>
      </c>
      <c r="AH134" s="122" t="s">
        <v>137</v>
      </c>
      <c r="AI134" s="122" t="s">
        <v>137</v>
      </c>
      <c r="AJ134" s="122" t="s">
        <v>137</v>
      </c>
      <c r="AK134" s="95"/>
      <c r="AL134" s="10"/>
    </row>
    <row r="135" spans="1:38" s="77" customFormat="1" ht="37.5" customHeight="1">
      <c r="A135" s="67"/>
      <c r="B135" s="85">
        <v>5</v>
      </c>
      <c r="C135" s="85">
        <v>7</v>
      </c>
      <c r="D135" s="85">
        <v>5</v>
      </c>
      <c r="E135" s="85">
        <v>0</v>
      </c>
      <c r="F135" s="85">
        <v>0</v>
      </c>
      <c r="G135" s="85">
        <v>0</v>
      </c>
      <c r="H135" s="85">
        <v>0</v>
      </c>
      <c r="I135" s="85">
        <v>1</v>
      </c>
      <c r="J135" s="85">
        <v>2</v>
      </c>
      <c r="K135" s="85">
        <v>4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69"/>
      <c r="T135" s="69"/>
      <c r="U135" s="70"/>
      <c r="V135" s="70"/>
      <c r="W135" s="70"/>
      <c r="X135" s="70"/>
      <c r="Y135" s="70"/>
      <c r="Z135" s="70"/>
      <c r="AA135" s="70"/>
      <c r="AB135" s="78"/>
      <c r="AC135" s="110" t="s">
        <v>101</v>
      </c>
      <c r="AD135" s="118" t="s">
        <v>3</v>
      </c>
      <c r="AE135" s="123">
        <f>AE136+AE140</f>
        <v>5313</v>
      </c>
      <c r="AF135" s="123">
        <f>AF136+AF140</f>
        <v>5313</v>
      </c>
      <c r="AG135" s="123">
        <f>AG136+AG140</f>
        <v>5313</v>
      </c>
      <c r="AH135" s="123">
        <f>AH136+AH140</f>
        <v>5313</v>
      </c>
      <c r="AI135" s="123">
        <f>AI136+AI140</f>
        <v>5313</v>
      </c>
      <c r="AJ135" s="149">
        <f>SUM(AE135:AI135)</f>
        <v>26565</v>
      </c>
      <c r="AK135" s="149">
        <v>2021</v>
      </c>
      <c r="AL135" s="67"/>
    </row>
    <row r="136" spans="1:39" s="76" customFormat="1" ht="34.5" customHeight="1">
      <c r="A136" s="71"/>
      <c r="B136" s="72">
        <v>5</v>
      </c>
      <c r="C136" s="72">
        <v>7</v>
      </c>
      <c r="D136" s="72">
        <v>5</v>
      </c>
      <c r="E136" s="73">
        <v>0</v>
      </c>
      <c r="F136" s="73">
        <v>7</v>
      </c>
      <c r="G136" s="73">
        <v>0</v>
      </c>
      <c r="H136" s="73">
        <v>5</v>
      </c>
      <c r="I136" s="73">
        <v>1</v>
      </c>
      <c r="J136" s="72">
        <v>2</v>
      </c>
      <c r="K136" s="72">
        <v>4</v>
      </c>
      <c r="L136" s="72">
        <v>0</v>
      </c>
      <c r="M136" s="72">
        <v>1</v>
      </c>
      <c r="N136" s="72">
        <v>2</v>
      </c>
      <c r="O136" s="72">
        <v>0</v>
      </c>
      <c r="P136" s="72">
        <v>0</v>
      </c>
      <c r="Q136" s="72">
        <v>0</v>
      </c>
      <c r="R136" s="72">
        <v>0</v>
      </c>
      <c r="S136" s="74"/>
      <c r="T136" s="74"/>
      <c r="U136" s="75"/>
      <c r="V136" s="75"/>
      <c r="W136" s="75"/>
      <c r="X136" s="75"/>
      <c r="Y136" s="75"/>
      <c r="Z136" s="75"/>
      <c r="AA136" s="75"/>
      <c r="AB136" s="79"/>
      <c r="AC136" s="105" t="s">
        <v>160</v>
      </c>
      <c r="AD136" s="119" t="s">
        <v>3</v>
      </c>
      <c r="AE136" s="121">
        <f>AE138</f>
        <v>70</v>
      </c>
      <c r="AF136" s="121">
        <f>AF138</f>
        <v>70</v>
      </c>
      <c r="AG136" s="121">
        <f>AG138</f>
        <v>70</v>
      </c>
      <c r="AH136" s="121">
        <f>AH138</f>
        <v>70</v>
      </c>
      <c r="AI136" s="121">
        <f>AI138</f>
        <v>70</v>
      </c>
      <c r="AJ136" s="149">
        <f>SUM(AE136:AI136)</f>
        <v>350</v>
      </c>
      <c r="AK136" s="149">
        <v>2021</v>
      </c>
      <c r="AL136" s="71" t="s">
        <v>183</v>
      </c>
      <c r="AM136" s="76" t="s">
        <v>183</v>
      </c>
    </row>
    <row r="137" spans="1:39" s="8" customFormat="1" ht="41.25" customHeight="1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95" t="s">
        <v>165</v>
      </c>
      <c r="AD137" s="117" t="s">
        <v>117</v>
      </c>
      <c r="AE137" s="122">
        <v>114</v>
      </c>
      <c r="AF137" s="122">
        <v>30</v>
      </c>
      <c r="AG137" s="122">
        <v>30</v>
      </c>
      <c r="AH137" s="122">
        <v>30</v>
      </c>
      <c r="AI137" s="122">
        <v>30</v>
      </c>
      <c r="AJ137" s="149">
        <v>234</v>
      </c>
      <c r="AK137" s="150">
        <v>2021</v>
      </c>
      <c r="AL137" s="10"/>
      <c r="AM137" s="8" t="s">
        <v>183</v>
      </c>
    </row>
    <row r="138" spans="1:38" s="8" customFormat="1" ht="39" customHeight="1">
      <c r="A138" s="10"/>
      <c r="B138" s="72">
        <v>5</v>
      </c>
      <c r="C138" s="72">
        <v>7</v>
      </c>
      <c r="D138" s="72">
        <v>5</v>
      </c>
      <c r="E138" s="73">
        <v>0</v>
      </c>
      <c r="F138" s="73">
        <v>7</v>
      </c>
      <c r="G138" s="73">
        <v>0</v>
      </c>
      <c r="H138" s="73">
        <v>5</v>
      </c>
      <c r="I138" s="73">
        <v>1</v>
      </c>
      <c r="J138" s="72">
        <v>2</v>
      </c>
      <c r="K138" s="72">
        <v>4</v>
      </c>
      <c r="L138" s="72">
        <v>0</v>
      </c>
      <c r="M138" s="72">
        <v>1</v>
      </c>
      <c r="N138" s="72">
        <v>2</v>
      </c>
      <c r="O138" s="72">
        <v>0</v>
      </c>
      <c r="P138" s="72">
        <v>0</v>
      </c>
      <c r="Q138" s="72">
        <v>1</v>
      </c>
      <c r="R138" s="72" t="s">
        <v>202</v>
      </c>
      <c r="S138" s="74">
        <v>1</v>
      </c>
      <c r="T138" s="74"/>
      <c r="U138" s="75"/>
      <c r="V138" s="75"/>
      <c r="W138" s="75"/>
      <c r="X138" s="75"/>
      <c r="Y138" s="75"/>
      <c r="Z138" s="75"/>
      <c r="AA138" s="75"/>
      <c r="AB138" s="79"/>
      <c r="AC138" s="105" t="s">
        <v>102</v>
      </c>
      <c r="AD138" s="119" t="s">
        <v>105</v>
      </c>
      <c r="AE138" s="121">
        <v>70</v>
      </c>
      <c r="AF138" s="121">
        <v>70</v>
      </c>
      <c r="AG138" s="121">
        <v>70</v>
      </c>
      <c r="AH138" s="121">
        <v>70</v>
      </c>
      <c r="AI138" s="121">
        <v>70</v>
      </c>
      <c r="AJ138" s="149">
        <f>SUM(AE138:AI138)</f>
        <v>350</v>
      </c>
      <c r="AK138" s="149">
        <v>2021</v>
      </c>
      <c r="AL138" s="10"/>
    </row>
    <row r="139" spans="1:38" s="8" customFormat="1" ht="62.25" customHeight="1">
      <c r="A139" s="10"/>
      <c r="B139" s="49"/>
      <c r="C139" s="49"/>
      <c r="D139" s="49"/>
      <c r="E139" s="59"/>
      <c r="F139" s="59"/>
      <c r="G139" s="59"/>
      <c r="H139" s="59"/>
      <c r="I139" s="59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60"/>
      <c r="V139" s="60"/>
      <c r="W139" s="60"/>
      <c r="X139" s="60"/>
      <c r="Y139" s="60"/>
      <c r="Z139" s="60"/>
      <c r="AA139" s="60"/>
      <c r="AB139" s="66"/>
      <c r="AC139" s="95" t="s">
        <v>128</v>
      </c>
      <c r="AD139" s="117" t="s">
        <v>92</v>
      </c>
      <c r="AE139" s="122">
        <v>28</v>
      </c>
      <c r="AF139" s="122">
        <v>9</v>
      </c>
      <c r="AG139" s="122">
        <v>9</v>
      </c>
      <c r="AH139" s="122">
        <v>9</v>
      </c>
      <c r="AI139" s="122">
        <v>9</v>
      </c>
      <c r="AJ139" s="149">
        <v>64</v>
      </c>
      <c r="AK139" s="150">
        <v>2021</v>
      </c>
      <c r="AL139" s="10"/>
    </row>
    <row r="140" spans="1:39" s="76" customFormat="1" ht="64.5" customHeight="1">
      <c r="A140" s="71"/>
      <c r="B140" s="72">
        <v>5</v>
      </c>
      <c r="C140" s="72">
        <v>7</v>
      </c>
      <c r="D140" s="72">
        <v>5</v>
      </c>
      <c r="E140" s="73">
        <v>0</v>
      </c>
      <c r="F140" s="73">
        <v>7</v>
      </c>
      <c r="G140" s="73">
        <v>0</v>
      </c>
      <c r="H140" s="73">
        <v>9</v>
      </c>
      <c r="I140" s="73">
        <v>1</v>
      </c>
      <c r="J140" s="72">
        <v>2</v>
      </c>
      <c r="K140" s="72">
        <v>4</v>
      </c>
      <c r="L140" s="72">
        <v>0</v>
      </c>
      <c r="M140" s="72">
        <v>2</v>
      </c>
      <c r="N140" s="72">
        <v>2</v>
      </c>
      <c r="O140" s="72">
        <v>0</v>
      </c>
      <c r="P140" s="72">
        <v>0</v>
      </c>
      <c r="Q140" s="72">
        <v>0</v>
      </c>
      <c r="R140" s="72">
        <v>0</v>
      </c>
      <c r="S140" s="74"/>
      <c r="T140" s="74"/>
      <c r="U140" s="75"/>
      <c r="V140" s="75"/>
      <c r="W140" s="75"/>
      <c r="X140" s="75"/>
      <c r="Y140" s="75"/>
      <c r="Z140" s="75"/>
      <c r="AA140" s="75"/>
      <c r="AB140" s="79"/>
      <c r="AC140" s="100" t="s">
        <v>166</v>
      </c>
      <c r="AD140" s="119" t="s">
        <v>105</v>
      </c>
      <c r="AE140" s="121">
        <f>AE142+AE144+AE146</f>
        <v>5243</v>
      </c>
      <c r="AF140" s="121">
        <f>AF142+AF144+AF146</f>
        <v>5243</v>
      </c>
      <c r="AG140" s="121">
        <f>AG142+AG144+AG146</f>
        <v>5243</v>
      </c>
      <c r="AH140" s="121">
        <f>AH142+AH144+AH146</f>
        <v>5243</v>
      </c>
      <c r="AI140" s="121">
        <f>AI142+AI144+AI146</f>
        <v>5243</v>
      </c>
      <c r="AJ140" s="149">
        <f>SUM(AE140:AI140)</f>
        <v>26215</v>
      </c>
      <c r="AK140" s="149">
        <v>2021</v>
      </c>
      <c r="AL140" s="71"/>
      <c r="AM140" s="76" t="s">
        <v>183</v>
      </c>
    </row>
    <row r="141" spans="1:38" s="8" customFormat="1" ht="37.5" customHeight="1">
      <c r="A141" s="10"/>
      <c r="B141" s="49"/>
      <c r="C141" s="49"/>
      <c r="D141" s="49"/>
      <c r="E141" s="59"/>
      <c r="F141" s="59"/>
      <c r="G141" s="59"/>
      <c r="H141" s="59"/>
      <c r="I141" s="59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60"/>
      <c r="V141" s="60"/>
      <c r="W141" s="60"/>
      <c r="X141" s="60"/>
      <c r="Y141" s="60"/>
      <c r="Z141" s="60"/>
      <c r="AA141" s="60"/>
      <c r="AB141" s="66"/>
      <c r="AC141" s="95" t="s">
        <v>159</v>
      </c>
      <c r="AD141" s="117" t="s">
        <v>117</v>
      </c>
      <c r="AE141" s="122">
        <v>3</v>
      </c>
      <c r="AF141" s="122">
        <v>3</v>
      </c>
      <c r="AG141" s="122">
        <v>3</v>
      </c>
      <c r="AH141" s="122">
        <v>3</v>
      </c>
      <c r="AI141" s="122">
        <v>3</v>
      </c>
      <c r="AJ141" s="149">
        <v>15</v>
      </c>
      <c r="AK141" s="149">
        <v>2021</v>
      </c>
      <c r="AL141" s="10"/>
    </row>
    <row r="142" spans="1:38" s="8" customFormat="1" ht="50.25" customHeight="1">
      <c r="A142" s="10"/>
      <c r="B142" s="72">
        <v>5</v>
      </c>
      <c r="C142" s="72">
        <v>7</v>
      </c>
      <c r="D142" s="72">
        <v>5</v>
      </c>
      <c r="E142" s="73" t="s">
        <v>183</v>
      </c>
      <c r="F142" s="73">
        <v>7</v>
      </c>
      <c r="G142" s="73">
        <v>0</v>
      </c>
      <c r="H142" s="73">
        <v>9</v>
      </c>
      <c r="I142" s="73">
        <v>1</v>
      </c>
      <c r="J142" s="72">
        <v>2</v>
      </c>
      <c r="K142" s="72">
        <v>4</v>
      </c>
      <c r="L142" s="72">
        <v>0</v>
      </c>
      <c r="M142" s="72">
        <v>2</v>
      </c>
      <c r="N142" s="72">
        <v>2</v>
      </c>
      <c r="O142" s="72">
        <v>0</v>
      </c>
      <c r="P142" s="72">
        <v>2</v>
      </c>
      <c r="Q142" s="72">
        <v>1</v>
      </c>
      <c r="R142" s="72" t="s">
        <v>201</v>
      </c>
      <c r="S142" s="74"/>
      <c r="T142" s="74"/>
      <c r="U142" s="75"/>
      <c r="V142" s="75"/>
      <c r="W142" s="75"/>
      <c r="X142" s="75"/>
      <c r="Y142" s="75"/>
      <c r="Z142" s="75"/>
      <c r="AA142" s="75"/>
      <c r="AB142" s="79"/>
      <c r="AC142" s="105" t="s">
        <v>103</v>
      </c>
      <c r="AD142" s="119" t="s">
        <v>3</v>
      </c>
      <c r="AE142" s="121">
        <v>23</v>
      </c>
      <c r="AF142" s="121">
        <v>23</v>
      </c>
      <c r="AG142" s="121">
        <v>23</v>
      </c>
      <c r="AH142" s="121">
        <v>23</v>
      </c>
      <c r="AI142" s="121">
        <v>23</v>
      </c>
      <c r="AJ142" s="122">
        <f>SUM(AE142:AI142)</f>
        <v>115</v>
      </c>
      <c r="AK142" s="149">
        <v>2021</v>
      </c>
      <c r="AL142" s="10"/>
    </row>
    <row r="143" spans="1:38" s="8" customFormat="1" ht="36.75" customHeight="1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95" t="s">
        <v>129</v>
      </c>
      <c r="AD143" s="117" t="s">
        <v>92</v>
      </c>
      <c r="AE143" s="122">
        <v>1</v>
      </c>
      <c r="AF143" s="122">
        <v>1</v>
      </c>
      <c r="AG143" s="122">
        <v>1</v>
      </c>
      <c r="AH143" s="122">
        <v>1</v>
      </c>
      <c r="AI143" s="122">
        <v>1</v>
      </c>
      <c r="AJ143" s="122">
        <v>1</v>
      </c>
      <c r="AK143" s="149">
        <v>2021</v>
      </c>
      <c r="AL143" s="10"/>
    </row>
    <row r="144" spans="1:38" s="8" customFormat="1" ht="46.5" customHeight="1">
      <c r="A144" s="10"/>
      <c r="B144" s="49">
        <v>5</v>
      </c>
      <c r="C144" s="49">
        <v>7</v>
      </c>
      <c r="D144" s="49">
        <v>5</v>
      </c>
      <c r="E144" s="59">
        <v>0</v>
      </c>
      <c r="F144" s="59">
        <v>7</v>
      </c>
      <c r="G144" s="59">
        <v>0</v>
      </c>
      <c r="H144" s="59">
        <v>9</v>
      </c>
      <c r="I144" s="59">
        <v>1</v>
      </c>
      <c r="J144" s="49">
        <v>2</v>
      </c>
      <c r="K144" s="49">
        <v>4</v>
      </c>
      <c r="L144" s="49">
        <v>1</v>
      </c>
      <c r="M144" s="49">
        <v>2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95" t="s">
        <v>187</v>
      </c>
      <c r="AD144" s="117" t="s">
        <v>3</v>
      </c>
      <c r="AE144" s="122">
        <v>0</v>
      </c>
      <c r="AF144" s="122">
        <v>0</v>
      </c>
      <c r="AG144" s="122">
        <f>SUM(AC144:AF144)</f>
        <v>0</v>
      </c>
      <c r="AH144" s="122">
        <f>SUM(AD144:AG144)</f>
        <v>0</v>
      </c>
      <c r="AI144" s="122">
        <f>SUM(AE144:AH144)</f>
        <v>0</v>
      </c>
      <c r="AJ144" s="122">
        <v>0</v>
      </c>
      <c r="AK144" s="149">
        <v>2021</v>
      </c>
      <c r="AL144" s="10"/>
    </row>
    <row r="145" spans="1:38" s="8" customFormat="1" ht="45.75" customHeight="1">
      <c r="A145" s="10"/>
      <c r="B145" s="49"/>
      <c r="C145" s="49"/>
      <c r="D145" s="49"/>
      <c r="E145" s="59"/>
      <c r="F145" s="59"/>
      <c r="G145" s="59"/>
      <c r="H145" s="59"/>
      <c r="I145" s="59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95" t="s">
        <v>188</v>
      </c>
      <c r="AD145" s="117" t="s">
        <v>92</v>
      </c>
      <c r="AE145" s="122">
        <v>0</v>
      </c>
      <c r="AF145" s="122">
        <v>0</v>
      </c>
      <c r="AG145" s="122">
        <v>0</v>
      </c>
      <c r="AH145" s="122">
        <v>0</v>
      </c>
      <c r="AI145" s="122">
        <v>0</v>
      </c>
      <c r="AJ145" s="122">
        <v>0</v>
      </c>
      <c r="AK145" s="149">
        <v>2021</v>
      </c>
      <c r="AL145" s="10"/>
    </row>
    <row r="146" spans="1:38" s="8" customFormat="1" ht="114" customHeight="1">
      <c r="A146" s="10"/>
      <c r="B146" s="49">
        <v>5</v>
      </c>
      <c r="C146" s="49">
        <v>7</v>
      </c>
      <c r="D146" s="49">
        <v>5</v>
      </c>
      <c r="E146" s="59">
        <v>1</v>
      </c>
      <c r="F146" s="59">
        <v>0</v>
      </c>
      <c r="G146" s="59">
        <v>0</v>
      </c>
      <c r="H146" s="59">
        <v>3</v>
      </c>
      <c r="I146" s="59">
        <v>1</v>
      </c>
      <c r="J146" s="49">
        <v>2</v>
      </c>
      <c r="K146" s="49">
        <v>4</v>
      </c>
      <c r="L146" s="49">
        <v>0</v>
      </c>
      <c r="M146" s="49">
        <v>2</v>
      </c>
      <c r="N146" s="49">
        <v>1</v>
      </c>
      <c r="O146" s="49">
        <v>0</v>
      </c>
      <c r="P146" s="49">
        <v>5</v>
      </c>
      <c r="Q146" s="49">
        <v>6</v>
      </c>
      <c r="R146" s="49" t="s">
        <v>200</v>
      </c>
      <c r="S146" s="54"/>
      <c r="T146" s="54"/>
      <c r="U146" s="60"/>
      <c r="V146" s="60"/>
      <c r="W146" s="60"/>
      <c r="X146" s="60"/>
      <c r="Y146" s="60"/>
      <c r="Z146" s="60"/>
      <c r="AA146" s="60"/>
      <c r="AB146" s="66"/>
      <c r="AC146" s="111" t="s">
        <v>189</v>
      </c>
      <c r="AD146" s="117" t="s">
        <v>3</v>
      </c>
      <c r="AE146" s="122">
        <v>5220</v>
      </c>
      <c r="AF146" s="122">
        <v>5220</v>
      </c>
      <c r="AG146" s="122">
        <v>5220</v>
      </c>
      <c r="AH146" s="122">
        <v>5220</v>
      </c>
      <c r="AI146" s="122">
        <v>5220</v>
      </c>
      <c r="AJ146" s="122">
        <f>SUM(AE146:AI146)</f>
        <v>26100</v>
      </c>
      <c r="AK146" s="149">
        <v>2021</v>
      </c>
      <c r="AL146" s="10"/>
    </row>
    <row r="147" spans="1:38" s="77" customFormat="1" ht="41.25" customHeight="1">
      <c r="A147" s="67"/>
      <c r="B147" s="85">
        <v>5</v>
      </c>
      <c r="C147" s="85">
        <v>7</v>
      </c>
      <c r="D147" s="85">
        <v>5</v>
      </c>
      <c r="E147" s="85">
        <v>0</v>
      </c>
      <c r="F147" s="85">
        <v>0</v>
      </c>
      <c r="G147" s="85">
        <v>0</v>
      </c>
      <c r="H147" s="85">
        <v>0</v>
      </c>
      <c r="I147" s="85">
        <v>1</v>
      </c>
      <c r="J147" s="85">
        <v>2</v>
      </c>
      <c r="K147" s="85">
        <v>5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5">
        <v>0</v>
      </c>
      <c r="S147" s="68"/>
      <c r="T147" s="69"/>
      <c r="U147" s="70"/>
      <c r="V147" s="70"/>
      <c r="W147" s="70"/>
      <c r="X147" s="70"/>
      <c r="Y147" s="70"/>
      <c r="Z147" s="70"/>
      <c r="AA147" s="70"/>
      <c r="AB147" s="78"/>
      <c r="AC147" s="112" t="s">
        <v>104</v>
      </c>
      <c r="AD147" s="118" t="s">
        <v>105</v>
      </c>
      <c r="AE147" s="123">
        <v>1225.2</v>
      </c>
      <c r="AF147" s="123">
        <f>AF148+AF156</f>
        <v>325</v>
      </c>
      <c r="AG147" s="123">
        <f>AG148+AG156</f>
        <v>325</v>
      </c>
      <c r="AH147" s="123">
        <f>AH148+AH156</f>
        <v>325</v>
      </c>
      <c r="AI147" s="123">
        <f>AI148+AI156</f>
        <v>325</v>
      </c>
      <c r="AJ147" s="149">
        <f>SUM(AE147:AI147)</f>
        <v>2525.2</v>
      </c>
      <c r="AK147" s="149">
        <v>2021</v>
      </c>
      <c r="AL147" s="67"/>
    </row>
    <row r="148" spans="1:38" s="76" customFormat="1" ht="44.25" customHeight="1">
      <c r="A148" s="71"/>
      <c r="B148" s="72">
        <v>5</v>
      </c>
      <c r="C148" s="72">
        <v>7</v>
      </c>
      <c r="D148" s="72">
        <v>5</v>
      </c>
      <c r="E148" s="73">
        <v>0</v>
      </c>
      <c r="F148" s="73">
        <v>0</v>
      </c>
      <c r="G148" s="73">
        <v>0</v>
      </c>
      <c r="H148" s="73">
        <v>0</v>
      </c>
      <c r="I148" s="73">
        <v>1</v>
      </c>
      <c r="J148" s="72">
        <v>2</v>
      </c>
      <c r="K148" s="72">
        <v>5</v>
      </c>
      <c r="L148" s="72">
        <v>0</v>
      </c>
      <c r="M148" s="72">
        <v>1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4"/>
      <c r="T148" s="74"/>
      <c r="U148" s="75"/>
      <c r="V148" s="75"/>
      <c r="W148" s="75"/>
      <c r="X148" s="75"/>
      <c r="Y148" s="75"/>
      <c r="Z148" s="75"/>
      <c r="AA148" s="75"/>
      <c r="AB148" s="79"/>
      <c r="AC148" s="105" t="s">
        <v>161</v>
      </c>
      <c r="AD148" s="119" t="s">
        <v>3</v>
      </c>
      <c r="AE148" s="121">
        <v>1100.2</v>
      </c>
      <c r="AF148" s="121">
        <f>AF151+AF154</f>
        <v>200</v>
      </c>
      <c r="AG148" s="121">
        <f>AG151+AG154</f>
        <v>200</v>
      </c>
      <c r="AH148" s="121">
        <f>AH151+AH154</f>
        <v>200</v>
      </c>
      <c r="AI148" s="121">
        <f>AI151+AI154</f>
        <v>200</v>
      </c>
      <c r="AJ148" s="149">
        <f>SUM(AE148:AI148)</f>
        <v>1900.2</v>
      </c>
      <c r="AK148" s="149">
        <v>2021</v>
      </c>
      <c r="AL148" s="71"/>
    </row>
    <row r="149" spans="1:38" s="8" customFormat="1" ht="30.75" customHeight="1">
      <c r="A149" s="10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95" t="s">
        <v>130</v>
      </c>
      <c r="AD149" s="117" t="s">
        <v>92</v>
      </c>
      <c r="AE149" s="122">
        <v>100</v>
      </c>
      <c r="AF149" s="122">
        <v>100</v>
      </c>
      <c r="AG149" s="122">
        <v>100</v>
      </c>
      <c r="AH149" s="122">
        <v>100</v>
      </c>
      <c r="AI149" s="122">
        <v>100</v>
      </c>
      <c r="AJ149" s="149">
        <v>100</v>
      </c>
      <c r="AK149" s="149">
        <v>2021</v>
      </c>
      <c r="AL149" s="10"/>
    </row>
    <row r="150" spans="1:38" s="8" customFormat="1" ht="33.7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95" t="s">
        <v>168</v>
      </c>
      <c r="AD150" s="117" t="s">
        <v>92</v>
      </c>
      <c r="AE150" s="122">
        <v>15</v>
      </c>
      <c r="AF150" s="122">
        <v>15</v>
      </c>
      <c r="AG150" s="122">
        <v>15</v>
      </c>
      <c r="AH150" s="122">
        <v>15</v>
      </c>
      <c r="AI150" s="122">
        <v>15</v>
      </c>
      <c r="AJ150" s="149">
        <v>15</v>
      </c>
      <c r="AK150" s="149">
        <v>2021</v>
      </c>
      <c r="AL150" s="10"/>
    </row>
    <row r="151" spans="1:38" s="8" customFormat="1" ht="47.25" customHeight="1">
      <c r="A151" s="10"/>
      <c r="B151" s="72">
        <v>5</v>
      </c>
      <c r="C151" s="72">
        <v>7</v>
      </c>
      <c r="D151" s="72">
        <v>5</v>
      </c>
      <c r="E151" s="73">
        <v>0</v>
      </c>
      <c r="F151" s="73">
        <v>7</v>
      </c>
      <c r="G151" s="73">
        <v>0</v>
      </c>
      <c r="H151" s="73">
        <v>7</v>
      </c>
      <c r="I151" s="73">
        <v>1</v>
      </c>
      <c r="J151" s="72">
        <v>2</v>
      </c>
      <c r="K151" s="72">
        <v>5</v>
      </c>
      <c r="L151" s="72">
        <v>0</v>
      </c>
      <c r="M151" s="72">
        <v>1</v>
      </c>
      <c r="N151" s="72" t="s">
        <v>203</v>
      </c>
      <c r="O151" s="72">
        <v>0</v>
      </c>
      <c r="P151" s="72">
        <v>2</v>
      </c>
      <c r="Q151" s="72">
        <v>4</v>
      </c>
      <c r="R151" s="72" t="s">
        <v>197</v>
      </c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105" t="s">
        <v>245</v>
      </c>
      <c r="AD151" s="119" t="s">
        <v>105</v>
      </c>
      <c r="AE151" s="121">
        <v>182</v>
      </c>
      <c r="AF151" s="121">
        <v>200</v>
      </c>
      <c r="AG151" s="121">
        <v>200</v>
      </c>
      <c r="AH151" s="121">
        <v>200</v>
      </c>
      <c r="AI151" s="121">
        <v>200</v>
      </c>
      <c r="AJ151" s="149">
        <f>SUM(AE151:AI151)</f>
        <v>982</v>
      </c>
      <c r="AK151" s="149">
        <v>2021</v>
      </c>
      <c r="AL151" s="10"/>
    </row>
    <row r="152" spans="1:39" s="8" customFormat="1" ht="44.25" customHeight="1">
      <c r="A152" s="10"/>
      <c r="B152" s="49"/>
      <c r="C152" s="49"/>
      <c r="D152" s="49"/>
      <c r="E152" s="59"/>
      <c r="F152" s="59"/>
      <c r="G152" s="59"/>
      <c r="H152" s="59"/>
      <c r="I152" s="59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60"/>
      <c r="V152" s="60"/>
      <c r="W152" s="60"/>
      <c r="X152" s="60"/>
      <c r="Y152" s="60"/>
      <c r="Z152" s="60"/>
      <c r="AA152" s="60"/>
      <c r="AB152" s="66"/>
      <c r="AC152" s="95" t="s">
        <v>131</v>
      </c>
      <c r="AD152" s="117" t="s">
        <v>92</v>
      </c>
      <c r="AE152" s="122">
        <v>79</v>
      </c>
      <c r="AF152" s="122">
        <v>80</v>
      </c>
      <c r="AG152" s="122">
        <v>80</v>
      </c>
      <c r="AH152" s="122">
        <v>80</v>
      </c>
      <c r="AI152" s="122">
        <v>80</v>
      </c>
      <c r="AJ152" s="149">
        <v>80</v>
      </c>
      <c r="AK152" s="149">
        <v>2021</v>
      </c>
      <c r="AL152" s="10"/>
      <c r="AM152" s="8" t="s">
        <v>183</v>
      </c>
    </row>
    <row r="153" spans="1:38" s="8" customFormat="1" ht="37.5" customHeight="1">
      <c r="A153" s="10"/>
      <c r="B153" s="72"/>
      <c r="C153" s="72">
        <v>7</v>
      </c>
      <c r="D153" s="72">
        <v>5</v>
      </c>
      <c r="E153" s="73">
        <v>0</v>
      </c>
      <c r="F153" s="73">
        <v>7</v>
      </c>
      <c r="G153" s="73">
        <v>0</v>
      </c>
      <c r="H153" s="73">
        <v>7</v>
      </c>
      <c r="I153" s="73">
        <v>1</v>
      </c>
      <c r="J153" s="72">
        <v>2</v>
      </c>
      <c r="K153" s="72">
        <v>5</v>
      </c>
      <c r="L153" s="72">
        <v>0</v>
      </c>
      <c r="M153" s="72">
        <v>1</v>
      </c>
      <c r="N153" s="72" t="s">
        <v>203</v>
      </c>
      <c r="O153" s="72">
        <v>0</v>
      </c>
      <c r="P153" s="72">
        <v>2</v>
      </c>
      <c r="Q153" s="72">
        <v>4</v>
      </c>
      <c r="R153" s="72" t="s">
        <v>204</v>
      </c>
      <c r="S153" s="54"/>
      <c r="T153" s="54"/>
      <c r="U153" s="60"/>
      <c r="V153" s="60"/>
      <c r="W153" s="60"/>
      <c r="X153" s="60"/>
      <c r="Y153" s="60"/>
      <c r="Z153" s="60"/>
      <c r="AA153" s="60"/>
      <c r="AB153" s="66"/>
      <c r="AC153" s="105" t="s">
        <v>256</v>
      </c>
      <c r="AD153" s="119" t="s">
        <v>105</v>
      </c>
      <c r="AE153" s="121">
        <v>18</v>
      </c>
      <c r="AF153" s="121">
        <v>0</v>
      </c>
      <c r="AG153" s="121">
        <v>0</v>
      </c>
      <c r="AH153" s="121">
        <v>0</v>
      </c>
      <c r="AI153" s="121">
        <v>0</v>
      </c>
      <c r="AJ153" s="149">
        <v>18</v>
      </c>
      <c r="AK153" s="149">
        <v>2017</v>
      </c>
      <c r="AL153" s="10"/>
    </row>
    <row r="154" spans="1:38" s="8" customFormat="1" ht="38.25" customHeight="1">
      <c r="A154" s="10"/>
      <c r="B154" s="82">
        <v>5</v>
      </c>
      <c r="C154" s="82">
        <v>7</v>
      </c>
      <c r="D154" s="82">
        <v>5</v>
      </c>
      <c r="E154" s="83">
        <v>0</v>
      </c>
      <c r="F154" s="83">
        <v>7</v>
      </c>
      <c r="G154" s="83">
        <v>0</v>
      </c>
      <c r="H154" s="83">
        <v>7</v>
      </c>
      <c r="I154" s="83">
        <v>1</v>
      </c>
      <c r="J154" s="82">
        <v>2</v>
      </c>
      <c r="K154" s="82">
        <v>5</v>
      </c>
      <c r="L154" s="82">
        <v>0</v>
      </c>
      <c r="M154" s="82">
        <v>1</v>
      </c>
      <c r="N154" s="49">
        <v>1</v>
      </c>
      <c r="O154" s="49">
        <v>0</v>
      </c>
      <c r="P154" s="49">
        <v>2</v>
      </c>
      <c r="Q154" s="49">
        <v>4</v>
      </c>
      <c r="R154" s="49" t="s">
        <v>217</v>
      </c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98" t="s">
        <v>228</v>
      </c>
      <c r="AD154" s="117" t="s">
        <v>105</v>
      </c>
      <c r="AE154" s="122">
        <v>900.2</v>
      </c>
      <c r="AF154" s="122">
        <v>0</v>
      </c>
      <c r="AG154" s="122">
        <v>0</v>
      </c>
      <c r="AH154" s="122">
        <v>0</v>
      </c>
      <c r="AI154" s="122">
        <v>0</v>
      </c>
      <c r="AJ154" s="149">
        <f>SUM(AE154:AI154)</f>
        <v>900.2</v>
      </c>
      <c r="AK154" s="149">
        <v>2021</v>
      </c>
      <c r="AL154" s="10"/>
    </row>
    <row r="155" spans="1:38" s="8" customFormat="1" ht="43.5" customHeight="1">
      <c r="A155" s="10"/>
      <c r="B155" s="49"/>
      <c r="C155" s="49"/>
      <c r="D155" s="49"/>
      <c r="E155" s="59"/>
      <c r="F155" s="59"/>
      <c r="G155" s="59"/>
      <c r="H155" s="59"/>
      <c r="I155" s="59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95" t="s">
        <v>132</v>
      </c>
      <c r="AD155" s="117" t="s">
        <v>92</v>
      </c>
      <c r="AE155" s="122">
        <v>100</v>
      </c>
      <c r="AF155" s="122">
        <v>100</v>
      </c>
      <c r="AG155" s="122">
        <v>100</v>
      </c>
      <c r="AH155" s="122">
        <v>100</v>
      </c>
      <c r="AI155" s="122">
        <v>100</v>
      </c>
      <c r="AJ155" s="149">
        <v>100</v>
      </c>
      <c r="AK155" s="149">
        <v>2021</v>
      </c>
      <c r="AL155" s="10"/>
    </row>
    <row r="156" spans="1:38" s="76" customFormat="1" ht="45.75" customHeight="1">
      <c r="A156" s="71"/>
      <c r="B156" s="72">
        <v>5</v>
      </c>
      <c r="C156" s="72">
        <v>7</v>
      </c>
      <c r="D156" s="72">
        <v>5</v>
      </c>
      <c r="E156" s="73">
        <v>0</v>
      </c>
      <c r="F156" s="73">
        <v>4</v>
      </c>
      <c r="G156" s="73">
        <v>0</v>
      </c>
      <c r="H156" s="73">
        <v>1</v>
      </c>
      <c r="I156" s="73">
        <v>1</v>
      </c>
      <c r="J156" s="72">
        <v>2</v>
      </c>
      <c r="K156" s="72">
        <v>5</v>
      </c>
      <c r="L156" s="72">
        <v>0</v>
      </c>
      <c r="M156" s="72">
        <v>2</v>
      </c>
      <c r="N156" s="72">
        <v>0</v>
      </c>
      <c r="O156" s="72">
        <v>0</v>
      </c>
      <c r="P156" s="72">
        <v>0</v>
      </c>
      <c r="Q156" s="72">
        <v>0</v>
      </c>
      <c r="R156" s="72">
        <v>0</v>
      </c>
      <c r="S156" s="74"/>
      <c r="T156" s="74"/>
      <c r="U156" s="75"/>
      <c r="V156" s="75"/>
      <c r="W156" s="75"/>
      <c r="X156" s="75"/>
      <c r="Y156" s="75"/>
      <c r="Z156" s="75"/>
      <c r="AA156" s="75"/>
      <c r="AB156" s="79"/>
      <c r="AC156" s="100" t="s">
        <v>162</v>
      </c>
      <c r="AD156" s="119" t="s">
        <v>105</v>
      </c>
      <c r="AE156" s="121">
        <f>AE157</f>
        <v>125</v>
      </c>
      <c r="AF156" s="121">
        <f>AF157</f>
        <v>125</v>
      </c>
      <c r="AG156" s="121">
        <f>AG157</f>
        <v>125</v>
      </c>
      <c r="AH156" s="121">
        <f>AH157</f>
        <v>125</v>
      </c>
      <c r="AI156" s="121">
        <f>AI157</f>
        <v>125</v>
      </c>
      <c r="AJ156" s="149">
        <f>SUM(AE156:AI156)</f>
        <v>625</v>
      </c>
      <c r="AK156" s="149">
        <v>2021</v>
      </c>
      <c r="AL156" s="71"/>
    </row>
    <row r="157" spans="1:38" s="8" customFormat="1" ht="34.5" customHeight="1">
      <c r="A157" s="10"/>
      <c r="B157" s="82">
        <v>5</v>
      </c>
      <c r="C157" s="82">
        <v>7</v>
      </c>
      <c r="D157" s="82">
        <v>5</v>
      </c>
      <c r="E157" s="83">
        <v>0</v>
      </c>
      <c r="F157" s="83">
        <v>4</v>
      </c>
      <c r="G157" s="83">
        <v>0</v>
      </c>
      <c r="H157" s="83">
        <v>1</v>
      </c>
      <c r="I157" s="83">
        <v>1</v>
      </c>
      <c r="J157" s="82">
        <v>2</v>
      </c>
      <c r="K157" s="82">
        <v>5</v>
      </c>
      <c r="L157" s="82">
        <v>0</v>
      </c>
      <c r="M157" s="82">
        <v>2</v>
      </c>
      <c r="N157" s="82">
        <v>2</v>
      </c>
      <c r="O157" s="82">
        <v>0</v>
      </c>
      <c r="P157" s="82">
        <v>0</v>
      </c>
      <c r="Q157" s="82">
        <v>1</v>
      </c>
      <c r="R157" s="82" t="s">
        <v>202</v>
      </c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8" t="s">
        <v>106</v>
      </c>
      <c r="AD157" s="117" t="s">
        <v>105</v>
      </c>
      <c r="AE157" s="121">
        <v>125</v>
      </c>
      <c r="AF157" s="121">
        <v>125</v>
      </c>
      <c r="AG157" s="121">
        <v>125</v>
      </c>
      <c r="AH157" s="121">
        <v>125</v>
      </c>
      <c r="AI157" s="121">
        <v>125</v>
      </c>
      <c r="AJ157" s="149">
        <f>SUM(AE157:AI157)</f>
        <v>625</v>
      </c>
      <c r="AK157" s="149">
        <v>2021</v>
      </c>
      <c r="AL157" s="10"/>
    </row>
    <row r="158" spans="1:38" s="8" customFormat="1" ht="45.75" customHeight="1">
      <c r="A158" s="10"/>
      <c r="B158" s="49"/>
      <c r="C158" s="49"/>
      <c r="D158" s="49"/>
      <c r="E158" s="59"/>
      <c r="F158" s="59"/>
      <c r="G158" s="59"/>
      <c r="H158" s="59"/>
      <c r="I158" s="59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5" t="s">
        <v>133</v>
      </c>
      <c r="AD158" s="117" t="s">
        <v>117</v>
      </c>
      <c r="AE158" s="122">
        <v>69</v>
      </c>
      <c r="AF158" s="122">
        <v>69</v>
      </c>
      <c r="AG158" s="122">
        <v>70</v>
      </c>
      <c r="AH158" s="122">
        <v>70</v>
      </c>
      <c r="AI158" s="122">
        <v>70</v>
      </c>
      <c r="AJ158" s="149">
        <v>70</v>
      </c>
      <c r="AK158" s="149">
        <v>2021</v>
      </c>
      <c r="AL158" s="10"/>
    </row>
    <row r="159" spans="1:69" s="77" customFormat="1" ht="34.5" customHeight="1">
      <c r="A159" s="67"/>
      <c r="B159" s="85">
        <v>5</v>
      </c>
      <c r="C159" s="85">
        <v>7</v>
      </c>
      <c r="D159" s="85">
        <v>5</v>
      </c>
      <c r="E159" s="85">
        <v>0</v>
      </c>
      <c r="F159" s="85">
        <v>0</v>
      </c>
      <c r="G159" s="85">
        <v>0</v>
      </c>
      <c r="H159" s="85">
        <v>0</v>
      </c>
      <c r="I159" s="85">
        <v>1</v>
      </c>
      <c r="J159" s="85">
        <v>2</v>
      </c>
      <c r="K159" s="85">
        <v>9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69"/>
      <c r="T159" s="69"/>
      <c r="U159" s="70"/>
      <c r="V159" s="70"/>
      <c r="W159" s="70"/>
      <c r="X159" s="70"/>
      <c r="Y159" s="70"/>
      <c r="Z159" s="70"/>
      <c r="AA159" s="70"/>
      <c r="AB159" s="70"/>
      <c r="AC159" s="104" t="s">
        <v>49</v>
      </c>
      <c r="AD159" s="118" t="s">
        <v>3</v>
      </c>
      <c r="AE159" s="123">
        <f aca="true" t="shared" si="4" ref="AE159:AJ159">AE160</f>
        <v>7614</v>
      </c>
      <c r="AF159" s="123">
        <f t="shared" si="4"/>
        <v>7455</v>
      </c>
      <c r="AG159" s="123">
        <f t="shared" si="4"/>
        <v>7455</v>
      </c>
      <c r="AH159" s="123">
        <f t="shared" si="4"/>
        <v>7455</v>
      </c>
      <c r="AI159" s="123">
        <f t="shared" si="4"/>
        <v>7455</v>
      </c>
      <c r="AJ159" s="149">
        <f t="shared" si="4"/>
        <v>37434</v>
      </c>
      <c r="AK159" s="149">
        <v>2021</v>
      </c>
      <c r="AL159" s="80">
        <f>SUM(AE159:AJ159)</f>
        <v>74868</v>
      </c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</row>
    <row r="160" spans="1:70" s="63" customFormat="1" ht="40.5" customHeight="1">
      <c r="A160" s="61"/>
      <c r="B160" s="82"/>
      <c r="C160" s="82"/>
      <c r="D160" s="82"/>
      <c r="E160" s="83"/>
      <c r="F160" s="83"/>
      <c r="G160" s="83"/>
      <c r="H160" s="83"/>
      <c r="I160" s="83"/>
      <c r="J160" s="82" t="s">
        <v>183</v>
      </c>
      <c r="K160" s="82"/>
      <c r="L160" s="82"/>
      <c r="M160" s="82"/>
      <c r="N160" s="82"/>
      <c r="O160" s="82"/>
      <c r="P160" s="82"/>
      <c r="Q160" s="82"/>
      <c r="R160" s="82"/>
      <c r="S160" s="64"/>
      <c r="T160" s="64"/>
      <c r="U160" s="60"/>
      <c r="V160" s="65"/>
      <c r="W160" s="65"/>
      <c r="X160" s="65"/>
      <c r="Y160" s="65"/>
      <c r="Z160" s="65"/>
      <c r="AA160" s="65"/>
      <c r="AB160" s="65"/>
      <c r="AC160" s="98" t="s">
        <v>77</v>
      </c>
      <c r="AD160" s="117" t="s">
        <v>3</v>
      </c>
      <c r="AE160" s="124">
        <f>AE161+AE163+AE162</f>
        <v>7614</v>
      </c>
      <c r="AF160" s="124">
        <f>AF161+AF163+AF162</f>
        <v>7455</v>
      </c>
      <c r="AG160" s="124">
        <f>AG161+AG163+AG162</f>
        <v>7455</v>
      </c>
      <c r="AH160" s="124">
        <f>AH161+AH163+AH162</f>
        <v>7455</v>
      </c>
      <c r="AI160" s="124">
        <f>AI161+AI163+AI162</f>
        <v>7455</v>
      </c>
      <c r="AJ160" s="125">
        <f>SUM(AE160:AI160)</f>
        <v>37434</v>
      </c>
      <c r="AK160" s="149">
        <v>2021</v>
      </c>
      <c r="AL160" s="11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62"/>
    </row>
    <row r="161" spans="1:70" s="63" customFormat="1" ht="42" customHeight="1">
      <c r="A161" s="144"/>
      <c r="B161" s="72">
        <v>5</v>
      </c>
      <c r="C161" s="72">
        <v>7</v>
      </c>
      <c r="D161" s="72">
        <v>5</v>
      </c>
      <c r="E161" s="73">
        <v>0</v>
      </c>
      <c r="F161" s="73">
        <v>7</v>
      </c>
      <c r="G161" s="73">
        <v>0</v>
      </c>
      <c r="H161" s="73">
        <v>9</v>
      </c>
      <c r="I161" s="73">
        <v>1</v>
      </c>
      <c r="J161" s="72">
        <v>2</v>
      </c>
      <c r="K161" s="72">
        <v>9</v>
      </c>
      <c r="L161" s="72">
        <v>0</v>
      </c>
      <c r="M161" s="72">
        <v>8</v>
      </c>
      <c r="N161" s="72">
        <v>2</v>
      </c>
      <c r="O161" s="145">
        <v>0</v>
      </c>
      <c r="P161" s="145">
        <v>0</v>
      </c>
      <c r="Q161" s="145">
        <v>1</v>
      </c>
      <c r="R161" s="145" t="s">
        <v>229</v>
      </c>
      <c r="S161" s="146"/>
      <c r="T161" s="146"/>
      <c r="U161" s="75"/>
      <c r="V161" s="147"/>
      <c r="W161" s="147"/>
      <c r="X161" s="147"/>
      <c r="Y161" s="147"/>
      <c r="Z161" s="147"/>
      <c r="AA161" s="147"/>
      <c r="AB161" s="147"/>
      <c r="AC161" s="97" t="s">
        <v>215</v>
      </c>
      <c r="AD161" s="119" t="s">
        <v>3</v>
      </c>
      <c r="AE161" s="148">
        <v>910</v>
      </c>
      <c r="AF161" s="148">
        <v>900</v>
      </c>
      <c r="AG161" s="148">
        <v>900</v>
      </c>
      <c r="AH161" s="148">
        <v>900</v>
      </c>
      <c r="AI161" s="148">
        <v>900</v>
      </c>
      <c r="AJ161" s="125">
        <f>SUM(AE161:AI161)</f>
        <v>4510</v>
      </c>
      <c r="AK161" s="149">
        <v>2021</v>
      </c>
      <c r="AL161" s="11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62"/>
    </row>
    <row r="162" spans="1:70" s="63" customFormat="1" ht="52.5" customHeight="1">
      <c r="A162" s="144"/>
      <c r="B162" s="72">
        <v>5</v>
      </c>
      <c r="C162" s="72">
        <v>7</v>
      </c>
      <c r="D162" s="72">
        <v>5</v>
      </c>
      <c r="E162" s="73">
        <v>0</v>
      </c>
      <c r="F162" s="73">
        <v>7</v>
      </c>
      <c r="G162" s="73">
        <v>0</v>
      </c>
      <c r="H162" s="73">
        <v>9</v>
      </c>
      <c r="I162" s="73">
        <v>1</v>
      </c>
      <c r="J162" s="72">
        <v>2</v>
      </c>
      <c r="K162" s="72">
        <v>4</v>
      </c>
      <c r="L162" s="72">
        <v>0</v>
      </c>
      <c r="M162" s="72">
        <v>2</v>
      </c>
      <c r="N162" s="72">
        <v>2</v>
      </c>
      <c r="O162" s="145">
        <v>0</v>
      </c>
      <c r="P162" s="145">
        <v>0</v>
      </c>
      <c r="Q162" s="145">
        <v>2</v>
      </c>
      <c r="R162" s="145" t="s">
        <v>204</v>
      </c>
      <c r="S162" s="146"/>
      <c r="T162" s="146"/>
      <c r="U162" s="75"/>
      <c r="V162" s="147"/>
      <c r="W162" s="147"/>
      <c r="X162" s="147"/>
      <c r="Y162" s="147"/>
      <c r="Z162" s="147"/>
      <c r="AA162" s="147"/>
      <c r="AB162" s="147"/>
      <c r="AC162" s="97" t="s">
        <v>230</v>
      </c>
      <c r="AD162" s="119" t="s">
        <v>3</v>
      </c>
      <c r="AE162" s="148">
        <v>6658.2</v>
      </c>
      <c r="AF162" s="148">
        <v>6555</v>
      </c>
      <c r="AG162" s="148">
        <v>6555</v>
      </c>
      <c r="AH162" s="148">
        <v>6555</v>
      </c>
      <c r="AI162" s="148">
        <v>6555</v>
      </c>
      <c r="AJ162" s="125">
        <f>SUM(AE162:AI162)</f>
        <v>32878.2</v>
      </c>
      <c r="AK162" s="149">
        <v>2021</v>
      </c>
      <c r="AL162" s="11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62"/>
    </row>
    <row r="163" spans="1:70" s="63" customFormat="1" ht="70.5" customHeight="1">
      <c r="A163" s="144"/>
      <c r="B163" s="72">
        <v>5</v>
      </c>
      <c r="C163" s="72">
        <v>7</v>
      </c>
      <c r="D163" s="72">
        <v>5</v>
      </c>
      <c r="E163" s="73">
        <v>0</v>
      </c>
      <c r="F163" s="73">
        <v>7</v>
      </c>
      <c r="G163" s="73">
        <v>0</v>
      </c>
      <c r="H163" s="73">
        <v>9</v>
      </c>
      <c r="I163" s="73">
        <v>1</v>
      </c>
      <c r="J163" s="72">
        <v>2</v>
      </c>
      <c r="K163" s="72">
        <v>4</v>
      </c>
      <c r="L163" s="72">
        <v>0</v>
      </c>
      <c r="M163" s="72">
        <v>2</v>
      </c>
      <c r="N163" s="72">
        <v>2</v>
      </c>
      <c r="O163" s="145">
        <v>0</v>
      </c>
      <c r="P163" s="145">
        <v>8</v>
      </c>
      <c r="Q163" s="145">
        <v>2</v>
      </c>
      <c r="R163" s="145" t="s">
        <v>204</v>
      </c>
      <c r="S163" s="146"/>
      <c r="T163" s="146"/>
      <c r="U163" s="75"/>
      <c r="V163" s="147"/>
      <c r="W163" s="147"/>
      <c r="X163" s="147"/>
      <c r="Y163" s="147"/>
      <c r="Z163" s="147"/>
      <c r="AA163" s="147"/>
      <c r="AB163" s="147"/>
      <c r="AC163" s="97" t="s">
        <v>257</v>
      </c>
      <c r="AD163" s="119" t="s">
        <v>3</v>
      </c>
      <c r="AE163" s="148">
        <v>45.8</v>
      </c>
      <c r="AF163" s="148">
        <v>0</v>
      </c>
      <c r="AG163" s="148">
        <v>0</v>
      </c>
      <c r="AH163" s="148">
        <v>0</v>
      </c>
      <c r="AI163" s="148">
        <v>0</v>
      </c>
      <c r="AJ163" s="125">
        <f>SUM(AE163:AI163)</f>
        <v>45.8</v>
      </c>
      <c r="AK163" s="149">
        <v>2017</v>
      </c>
      <c r="AL163" s="11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62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 t="s">
        <v>183</v>
      </c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</row>
    <row r="287" spans="1:37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</row>
    <row r="288" spans="1:37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</row>
    <row r="289" spans="1:37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</row>
    <row r="290" spans="1:37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</row>
    <row r="291" spans="1:37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</row>
    <row r="292" spans="1:37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</row>
    <row r="293" spans="1:37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</row>
    <row r="294" spans="1:37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</row>
    <row r="295" spans="1:37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</row>
    <row r="296" spans="1:37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</row>
    <row r="297" spans="1:37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</row>
    <row r="298" spans="1:37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</row>
    <row r="299" spans="1:37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</row>
    <row r="300" spans="1:37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</row>
    <row r="301" spans="1:37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</row>
    <row r="302" spans="1:37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</row>
    <row r="303" spans="1:37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</row>
    <row r="304" spans="1:37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</row>
    <row r="305" spans="1:37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</row>
    <row r="306" spans="1:37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</row>
    <row r="307" spans="1:37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</row>
    <row r="308" spans="1:37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</row>
    <row r="309" spans="1:37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</row>
    <row r="310" spans="1:37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</row>
    <row r="311" spans="1:37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</row>
    <row r="312" spans="1:37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</row>
    <row r="313" spans="1:37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 spans="1:37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 spans="1:37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 spans="1:37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 spans="1:37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1:37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 spans="1:37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 spans="1:3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 spans="1:37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1:37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1:37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1:37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1:37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1:37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1:37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1:37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1:3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1:37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1:37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1:37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1:37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1:37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1:37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1:37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1:37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1:37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1:3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1:37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1:37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1:37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1:37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1:37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1:37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1:37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1:37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1:37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1:37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1:37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1:37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1:37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1:37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1:37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1:37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1:3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1:37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1:37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1:37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1:37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1:37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1:37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1:37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1:37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1:37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1:3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1:37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1:37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37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1:37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1:37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1:37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1:37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1:37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37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37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1:37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1:37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1:37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1:37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</row>
  </sheetData>
  <sheetProtection/>
  <mergeCells count="20">
    <mergeCell ref="AE16:AI17"/>
    <mergeCell ref="B16:S16"/>
    <mergeCell ref="I17:S18"/>
    <mergeCell ref="AH1:AK1"/>
    <mergeCell ref="AH2:AK2"/>
    <mergeCell ref="D6:AK6"/>
    <mergeCell ref="D9:AK9"/>
    <mergeCell ref="AH4:AK4"/>
    <mergeCell ref="D7:AK7"/>
    <mergeCell ref="D8:AK8"/>
    <mergeCell ref="D11:AK11"/>
    <mergeCell ref="J13:AK13"/>
    <mergeCell ref="AC16:AC18"/>
    <mergeCell ref="D10:AK10"/>
    <mergeCell ref="G17:H18"/>
    <mergeCell ref="E17:F18"/>
    <mergeCell ref="B17:D18"/>
    <mergeCell ref="J14:AK14"/>
    <mergeCell ref="AJ16:AK17"/>
    <mergeCell ref="AD16:AD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6" r:id="rId3"/>
  <rowBreaks count="1" manualBreakCount="1">
    <brk id="146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2017-04-10T13:53:19Z</cp:lastPrinted>
  <dcterms:created xsi:type="dcterms:W3CDTF">2011-12-09T07:36:49Z</dcterms:created>
  <dcterms:modified xsi:type="dcterms:W3CDTF">2017-07-27T12:54:54Z</dcterms:modified>
  <cp:category/>
  <cp:version/>
  <cp:contentType/>
  <cp:contentStatus/>
</cp:coreProperties>
</file>