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3'!$B$1:$AL$86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<sst xmlns="http://schemas.openxmlformats.org/spreadsheetml/2006/main" count="584" uniqueCount="160">
  <si>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</si>
  <si>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</si>
  <si>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</si>
  <si>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</si>
  <si>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</si>
  <si>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</si>
  <si>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</si>
  <si>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</si>
  <si>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</si>
  <si>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</si>
  <si>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</si>
  <si>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</si>
  <si>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</si>
  <si>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</si>
  <si>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</si>
  <si>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</si>
  <si>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</si>
  <si>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</si>
  <si>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</si>
  <si>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</si>
  <si>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</si>
  <si>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</si>
  <si>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</si>
  <si>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</si>
  <si>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</si>
  <si>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</si>
  <si>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</si>
  <si>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</si>
  <si>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</si>
  <si>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</si>
  <si>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</si>
  <si>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</si>
  <si>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</si>
  <si>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</si>
  <si>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</si>
  <si>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</si>
  <si>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</si>
  <si>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</si>
  <si>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</si>
  <si>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</si>
  <si>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</si>
  <si>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</si>
  <si>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</si>
  <si>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</si>
  <si>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</si>
  <si>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</si>
  <si>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</si>
  <si>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</si>
  <si>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</si>
  <si>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</si>
  <si>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</si>
  <si>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</si>
  <si>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</si>
  <si>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</si>
  <si>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</si>
  <si>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</si>
  <si>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</si>
  <si>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</si>
  <si>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</si>
  <si>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</si>
  <si>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</si>
  <si>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</si>
  <si>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</si>
  <si>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</si>
  <si>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</si>
  <si>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</si>
  <si>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</si>
  <si>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</si>
  <si>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</si>
  <si>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</si>
  <si>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</si>
  <si>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</si>
  <si>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</si>
  <si>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</si>
  <si>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</si>
  <si>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</si>
  <si>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</si>
  <si>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</si>
  <si>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</si>
  <si>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</si>
  <si>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</si>
  <si>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</si>
  <si>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</si>
  <si>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</si>
  <si>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</si>
  <si>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</si>
  <si>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</si>
  <si>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</si>
  <si>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Мероприятие 1 подпрограммы 1.001"Выполнение работ по ямочному ремонту дорог п. Максатиха с а/б, гравийным покрытием"</t>
  </si>
  <si>
    <t>Показатель административного мероприятия 1 "Количество информационных материалов по вопросам транспорта и дорожной деятельности, размещенных в электронных и печатных средствах массовой информации в отчетном периоде"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</si>
  <si>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</si>
  <si>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</si>
  <si>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</si>
  <si>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2 подпрограммы 2.001 "Приведение остановочных пунктов в соответствие с требованиями законодательства"</t>
  </si>
  <si>
    <t>2018 год</t>
  </si>
  <si>
    <t>%</t>
  </si>
  <si>
    <t>км</t>
  </si>
  <si>
    <t>млн.ч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</si>
  <si>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</si>
  <si>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</si>
  <si>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городского поселения поселок Максатиха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</si>
  <si>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</si>
  <si>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</si>
  <si>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</si>
  <si>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</si>
  <si>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да</t>
  </si>
  <si>
    <t>Характеристика   муниципальной   программы городское поселение поселок Максатиха Тверской области</t>
  </si>
  <si>
    <t xml:space="preserve"> </t>
  </si>
  <si>
    <t>Подпрограмма 3 "Обеспечение безопасности дорожного движения на территории  городского поселения поселок Максатиха"</t>
  </si>
  <si>
    <t>Показатель 1 задачи 1  подпрограммы 2 "Количество перевезенных пассажиров автомобильным транспортом"</t>
  </si>
  <si>
    <t>Показатель 2 задачи 1 подпрограммы 2 "Количество обращений граждан по вопросам транспорта в Максатихинском районе в отчетном периоде"</t>
  </si>
  <si>
    <t>2019 год</t>
  </si>
  <si>
    <t>Задача 1 "Совершенствование дорожных условий  и внедрение технических средств регулирования ДД"</t>
  </si>
  <si>
    <t>Мероприятие 1 "Установка искусственных дорожных неровностей в соответствии с ГОСТ, установка дорожных знаков, разметка улично-дорожной сети"</t>
  </si>
  <si>
    <t xml:space="preserve">Мероприятие 1 подпрограммы 2.001 "Организация транспортного обслуживания населения на внутригородских маршрутах автомобильного транспорта в городском поселении поселок Максатиха»  " </t>
  </si>
  <si>
    <t>Административное мероприятие 1 "Проведение комиссионных проверок состояния улично-дорожной сети, школьных автобусных маршрутов и остановок общественного транспорта"</t>
  </si>
  <si>
    <t>Мероприятие 1 "Обустройство дорожной сети согласно ГОСТу у школ"</t>
  </si>
  <si>
    <t>Административное мероприятие 1 "Обеспечение деятельности межведомственной комиссии по обеспечению безопасности дорожного движения в Максатихинском районе»</t>
  </si>
  <si>
    <t>да/нет</t>
  </si>
  <si>
    <t>Административное мероприятие 2 "Проведение , совещаний и круглых столов с участием органов местного самоуправления сельских поселений и организаций по актуальным вопросам развития транспорта идорожного хозяйства"</t>
  </si>
  <si>
    <t>Показатель цели программы 2 «Общая протяженность построенных, реконструированных и отремонтированных автомобильных дорог общего пользования местного значения»</t>
  </si>
  <si>
    <t>Показатель цели программы 5 «Общее количество обращений граждан по дорожной деятельности и транспортным вопросам в отчетном периоде"</t>
  </si>
  <si>
    <t>Подпрограмма 1 "Развитие и сохранность автомобильных дорог общего пользования местного значения городского поселения поселок Максатиха"</t>
  </si>
  <si>
    <t>Показатель задачи 1 подпрограммы 1 "Доля протяженности автомобильных дорог общего пользования  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</si>
  <si>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 местного значения"</t>
  </si>
  <si>
    <t>Подпрограмма 2 "Транспортное обслуживание населения городского поселения поселок максатиха"</t>
  </si>
  <si>
    <t>Административное мероприятие 1 "Взаимодействие со средствами массовой информации по повышению информированности населения поселка Максатиха и формирование положительного имиджа администрации Максатихинского района"</t>
  </si>
  <si>
    <t>Показатель 1 "Количество установленных средств контроля и выявление нарушений правил дорожного движения"</t>
  </si>
  <si>
    <t>Показатель административного мероприятия 2 "Количество проведенных  , совещаний и круглых столов  по актуальным вопросам развития транспорта идорожного хозяйства в отчетном периоде"</t>
  </si>
  <si>
    <t>Показатель 1 "Снижение количества дорожно-транспортных происшествий"</t>
  </si>
  <si>
    <t xml:space="preserve">Задача 2 "Формирование безопасных участков дорожного движения и предупреждение детского дорожно-транспортного травматизма" </t>
  </si>
  <si>
    <t>Мероприятие 2 "Закупка автотранспортных средств для обеспечения транспортного обслуживания населения Максатихинского района</t>
  </si>
  <si>
    <t xml:space="preserve">Мероприятие 1 подпрограммы 1.002  "Выполнение работ по реконструкции ул. Железнодорожная от ж/д переезда до здания РОВД и ул. Спортивная - 1,6 км"  </t>
  </si>
  <si>
    <t>Мероприятие 5 "Оканавливание дорог п. Максатиха"</t>
  </si>
  <si>
    <t>Б</t>
  </si>
  <si>
    <t>Л</t>
  </si>
  <si>
    <t>в том числе: разметка пешеходных переходов и искусственных неровностей</t>
  </si>
  <si>
    <t>Задача 2 подпрограммы 1 "Мероприятия в рамках муниципальных программ, направленные на реконструкцию объектов муниципальной собственности за счет средств местного бюджета"</t>
  </si>
  <si>
    <t>Мероприятие 1 "Исполнение судебных актов"</t>
  </si>
  <si>
    <t>Ж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</si>
  <si>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(административный штраф по решению суда)</t>
  </si>
  <si>
    <t>2020 год</t>
  </si>
  <si>
    <t>2021 год</t>
  </si>
  <si>
    <t>2022 год</t>
  </si>
  <si>
    <t xml:space="preserve">Муниципальная программа «Развитие  сферы транспорта и  дорожного хозяйства  городского поселения поселок Максатиха» на 2018-2022 годы, всего , в т.ч.                                                                                                                                                                 </t>
  </si>
  <si>
    <t>S</t>
  </si>
  <si>
    <t xml:space="preserve">                        установка дорожных знаков, светофоров</t>
  </si>
  <si>
    <t xml:space="preserve"> Мероприятие  2 подпрограммы 1.002 "«Выполнение работ по разработке проектно-сметной  документации на ремонт дорог п.Максатиха</t>
  </si>
  <si>
    <t>2023г</t>
  </si>
  <si>
    <t>к  Муниципальной программе "Развитие сферы транспорта и дорожного хозяйства городского поселения поселок Максатиха на 2018-2023 годы"</t>
  </si>
  <si>
    <t>« Развитие сферы транспорта и дорожного хозяйства городского поселения поселок Максатиха на 2018-2023 годы»</t>
  </si>
  <si>
    <t>Мероприятие "Средства местного бюджета на благоустройство дворовых территорий городского поселения поселок Максатиха"(стройконтроль)</t>
  </si>
  <si>
    <t>Задача 4 "Благоустройство дворовых территорий  городского поселения поселок Максатиха"</t>
  </si>
  <si>
    <t>Показатель задачи 4 "Количество благоустроенных дворовых территорий"</t>
  </si>
  <si>
    <t>Мероприятие "Средства местного бюджета на благоустройство дворовых территорий городского поселения поселок Максатиха" (п. Максатиха, ул. Восточная, д.1)</t>
  </si>
  <si>
    <t xml:space="preserve">Мероприятие " Средства на ремонт дворовых территорий многоквартирных домов, проездов к дворовым территориям многоквартирных домов населенных пунктов"(п. Максатиха, ул. Восточная, д.1) </t>
  </si>
  <si>
    <t>Мероприятие "Средства местного бюджета на капитальный ремонт и ремонт улично-дорожной сети"(Ремонт автомобильных дорог по ул. Красноармейская и ул. Пролетарская в п. Максатиха)</t>
  </si>
  <si>
    <t>Мероприятие 9 "Средства на капитальный ремонт и ремонт улично-дорожной сети муниципальных образований Тверской области (Ремонт автомобильных дорог по ул. Красноармейская и ул. Пролетарская в п. Максатиха)</t>
  </si>
  <si>
    <t>Мероприятие 9 "Выполнение работ по ремонту автодорог в п. Максатиха "</t>
  </si>
  <si>
    <t>Мероприятие "Расходы поселка на благоустройство дворовых территрий"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</si>
</sst>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7" fillId="37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28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vertical="top" wrapText="1"/>
    </xf>
    <xf numFmtId="0" fontId="28" fillId="37" borderId="0" xfId="0" applyFont="1" applyFill="1" applyAlignment="1">
      <alignment horizontal="justify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justify" vertical="center" wrapText="1"/>
    </xf>
    <xf numFmtId="0" fontId="3" fillId="38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justify" vertical="center" wrapText="1"/>
    </xf>
    <xf numFmtId="0" fontId="3" fillId="39" borderId="11" xfId="0" applyFont="1" applyFill="1" applyBorder="1" applyAlignment="1">
      <alignment horizontal="center" vertical="top" wrapText="1"/>
    </xf>
    <xf numFmtId="0" fontId="2" fillId="39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7" fillId="39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16" fillId="36" borderId="11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29" fillId="34" borderId="11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vertical="top" wrapText="1"/>
    </xf>
    <xf numFmtId="0" fontId="30" fillId="37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2" fillId="37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28" fillId="37" borderId="11" xfId="0" applyFont="1" applyFill="1" applyBorder="1" applyAlignment="1">
      <alignment/>
    </xf>
    <xf numFmtId="0" fontId="30" fillId="35" borderId="11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8" t="s">
        <v>82</v>
      </c>
      <c r="AD1" s="158"/>
    </row>
    <row r="2" spans="29:30" ht="162" customHeight="1">
      <c r="AC2" s="161" t="s">
        <v>85</v>
      </c>
      <c r="AD2" s="161"/>
    </row>
    <row r="3" spans="1:30" ht="18.75">
      <c r="A3" s="10"/>
      <c r="B3" s="10"/>
      <c r="C3" s="149" t="s">
        <v>67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</row>
    <row r="4" spans="1:30" ht="18.75">
      <c r="A4" s="10"/>
      <c r="B4" s="10"/>
      <c r="C4" s="149" t="s">
        <v>84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</row>
    <row r="5" spans="1:30" ht="18.75">
      <c r="A5" s="10"/>
      <c r="B5" s="10"/>
      <c r="C5" s="149" t="s">
        <v>81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</row>
    <row r="6" spans="1:30" ht="18.75">
      <c r="A6" s="10"/>
      <c r="B6" s="10"/>
      <c r="C6" s="159" t="s">
        <v>66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</row>
    <row r="7" spans="1:30" ht="18.75">
      <c r="A7" s="10"/>
      <c r="B7" s="10"/>
      <c r="C7" s="160" t="s">
        <v>80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</row>
    <row r="8" spans="1:30" ht="18.75">
      <c r="A8" s="10"/>
      <c r="B8" s="10"/>
      <c r="C8" s="149" t="s">
        <v>68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</row>
    <row r="9" spans="1:30" ht="18.75">
      <c r="A9" s="10"/>
      <c r="B9" s="1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</row>
    <row r="10" spans="1:30" ht="19.5">
      <c r="A10" s="10"/>
      <c r="B10" s="10"/>
      <c r="C10" s="150" t="s">
        <v>6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</row>
    <row r="11" spans="1:59" s="1" customFormat="1" ht="15.75" customHeight="1">
      <c r="A11" s="10"/>
      <c r="B11" s="10"/>
      <c r="C11" s="151" t="s">
        <v>69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57" t="s">
        <v>70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4" t="s">
        <v>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 t="s">
        <v>33</v>
      </c>
      <c r="P13" s="144"/>
      <c r="Q13" s="144"/>
      <c r="R13" s="144"/>
      <c r="S13" s="144"/>
      <c r="T13" s="144"/>
      <c r="U13" s="144"/>
      <c r="V13" s="144"/>
      <c r="W13" s="144"/>
      <c r="X13" s="144"/>
      <c r="Y13" s="144" t="s">
        <v>35</v>
      </c>
      <c r="Z13" s="154" t="s">
        <v>0</v>
      </c>
      <c r="AA13" s="143" t="s">
        <v>65</v>
      </c>
      <c r="AB13" s="143"/>
      <c r="AC13" s="143"/>
      <c r="AD13" s="14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4" t="s">
        <v>44</v>
      </c>
      <c r="B14" s="144"/>
      <c r="C14" s="144"/>
      <c r="D14" s="144" t="s">
        <v>45</v>
      </c>
      <c r="E14" s="144"/>
      <c r="F14" s="144" t="s">
        <v>46</v>
      </c>
      <c r="G14" s="144"/>
      <c r="H14" s="144" t="s">
        <v>43</v>
      </c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5"/>
      <c r="Z14" s="155"/>
      <c r="AA14" s="143" t="s">
        <v>64</v>
      </c>
      <c r="AB14" s="143" t="s">
        <v>63</v>
      </c>
      <c r="AC14" s="143" t="s">
        <v>62</v>
      </c>
      <c r="AD14" s="143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5"/>
      <c r="Z15" s="155"/>
      <c r="AA15" s="143"/>
      <c r="AB15" s="143"/>
      <c r="AC15" s="143"/>
      <c r="AD15" s="14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5"/>
      <c r="Z16" s="156"/>
      <c r="AA16" s="143"/>
      <c r="AB16" s="143"/>
      <c r="AC16" s="143"/>
      <c r="AD16" s="14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11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60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59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19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20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21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22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58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12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23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24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25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26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27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28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13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29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30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18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27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28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37</v>
      </c>
      <c r="Z42" s="45" t="s">
        <v>10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48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27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31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56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14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23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32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38</v>
      </c>
      <c r="Z51" s="45" t="s">
        <v>10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39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40</v>
      </c>
      <c r="Z53" s="45" t="s">
        <v>10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39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15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23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32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41</v>
      </c>
      <c r="Z58" s="45" t="s">
        <v>10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39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42</v>
      </c>
      <c r="Z60" s="45" t="s">
        <v>10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39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16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55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76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77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78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79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52" t="s">
        <v>75</v>
      </c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47" t="s">
        <v>71</v>
      </c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1"/>
      <c r="AD72" s="142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47" t="s">
        <v>72</v>
      </c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47" t="s">
        <v>73</v>
      </c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47"/>
      <c r="K75" s="147" t="s">
        <v>54</v>
      </c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46" t="s">
        <v>74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AB76" s="148" t="s">
        <v>53</v>
      </c>
      <c r="AC76" s="148"/>
      <c r="AD76" s="14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46" t="s">
        <v>52</v>
      </c>
      <c r="K77" s="146"/>
      <c r="L77" s="146"/>
      <c r="M77" s="146"/>
      <c r="N77" s="146"/>
      <c r="O77" s="146"/>
      <c r="P77" s="146"/>
      <c r="Q77" s="146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7:Q77"/>
    <mergeCell ref="J75:AB75"/>
    <mergeCell ref="B76:Y76"/>
    <mergeCell ref="AB76:AD76"/>
    <mergeCell ref="J74:AB74"/>
    <mergeCell ref="O13:X16"/>
    <mergeCell ref="J71:AD71"/>
    <mergeCell ref="Z13:Z16"/>
    <mergeCell ref="AB14:AB16"/>
    <mergeCell ref="AC72:AD72"/>
    <mergeCell ref="AD14:AD16"/>
    <mergeCell ref="Y13:Y16"/>
    <mergeCell ref="AC14:AC16"/>
    <mergeCell ref="AA14:AA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03"/>
  <sheetViews>
    <sheetView tabSelected="1" view="pageBreakPreview" zoomScaleNormal="70" zoomScaleSheetLayoutView="100" zoomScalePageLayoutView="0" workbookViewId="0" topLeftCell="I7">
      <selection activeCell="AI92" sqref="AI9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7" width="4.421875" style="0" customWidth="1"/>
    <col min="18" max="18" width="2.8515625" style="0" hidden="1" customWidth="1"/>
    <col min="19" max="19" width="2.140625" style="0" customWidth="1"/>
    <col min="20" max="20" width="0.2890625" style="0" hidden="1" customWidth="1"/>
    <col min="21" max="28" width="4.00390625" style="33" hidden="1" customWidth="1"/>
    <col min="29" max="29" width="72.28125" style="0" customWidth="1"/>
    <col min="30" max="30" width="10.421875" style="0" customWidth="1"/>
    <col min="31" max="31" width="8.8515625" style="0" customWidth="1"/>
    <col min="34" max="34" width="9.7109375" style="0" customWidth="1"/>
    <col min="36" max="36" width="8.7109375" style="0" customWidth="1"/>
    <col min="38" max="38" width="11.1406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9"/>
      <c r="AE1" s="9"/>
      <c r="AF1" s="9"/>
      <c r="AG1" s="9"/>
      <c r="AH1" s="158" t="s">
        <v>34</v>
      </c>
      <c r="AI1" s="158"/>
      <c r="AJ1" s="158"/>
      <c r="AK1" s="158"/>
      <c r="AL1" s="158"/>
      <c r="AM1" s="11"/>
      <c r="AN1" s="2"/>
      <c r="AO1" s="2"/>
      <c r="AP1" s="2"/>
      <c r="AQ1" s="2"/>
    </row>
    <row r="2" spans="2:43" ht="84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9"/>
      <c r="AD2" s="9"/>
      <c r="AE2" s="9"/>
      <c r="AF2" s="9"/>
      <c r="AG2" s="9"/>
      <c r="AH2" s="172" t="s">
        <v>149</v>
      </c>
      <c r="AI2" s="172"/>
      <c r="AJ2" s="172"/>
      <c r="AK2" s="172"/>
      <c r="AL2" s="172"/>
      <c r="AM2" s="11"/>
      <c r="AN2" s="2"/>
      <c r="AO2" s="2"/>
      <c r="AP2" s="2"/>
      <c r="AQ2" s="2"/>
    </row>
    <row r="3" spans="2:44" s="3" customFormat="1" ht="18.75">
      <c r="B3" s="6"/>
      <c r="C3" s="6"/>
      <c r="D3" s="174" t="s">
        <v>106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4"/>
      <c r="AN3" s="15"/>
      <c r="AO3" s="15"/>
      <c r="AP3" s="15"/>
      <c r="AQ3" s="16"/>
      <c r="AR3" s="16"/>
    </row>
    <row r="4" spans="1:44" s="3" customFormat="1" ht="15.75">
      <c r="A4" s="28"/>
      <c r="B4" s="10"/>
      <c r="C4" s="10"/>
      <c r="D4" s="175" t="s">
        <v>150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"/>
      <c r="AN4" s="18"/>
      <c r="AO4" s="18"/>
      <c r="AP4" s="18"/>
      <c r="AQ4" s="19"/>
      <c r="AR4" s="19"/>
    </row>
    <row r="5" spans="1:44" s="3" customFormat="1" ht="18.75">
      <c r="A5" s="28"/>
      <c r="B5" s="10"/>
      <c r="C5" s="10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4"/>
      <c r="AN5" s="15"/>
      <c r="AO5" s="15"/>
      <c r="AP5" s="15"/>
      <c r="AQ5" s="19"/>
      <c r="AR5" s="19"/>
    </row>
    <row r="6" spans="1:44" s="3" customFormat="1" ht="18.75">
      <c r="A6" s="28"/>
      <c r="B6" s="10"/>
      <c r="C6" s="10"/>
      <c r="D6" s="176" t="s">
        <v>99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4"/>
      <c r="AN6" s="15"/>
      <c r="AO6" s="15"/>
      <c r="AP6" s="15"/>
      <c r="AQ6" s="19"/>
      <c r="AR6" s="19"/>
    </row>
    <row r="7" spans="1:44" s="3" customFormat="1" ht="15.75">
      <c r="A7" s="28"/>
      <c r="B7" s="10"/>
      <c r="C7" s="10"/>
      <c r="D7" s="175" t="s">
        <v>83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30"/>
      <c r="V8" s="30"/>
      <c r="W8" s="30"/>
      <c r="X8" s="30"/>
      <c r="Y8" s="30"/>
      <c r="Z8" s="30"/>
      <c r="AA8" s="30"/>
      <c r="AB8" s="30"/>
      <c r="AC8" s="21"/>
      <c r="AD8" s="21"/>
      <c r="AE8" s="22"/>
      <c r="AF8" s="23"/>
      <c r="AG8" s="23"/>
      <c r="AH8" s="23"/>
      <c r="AI8" s="23"/>
      <c r="AJ8" s="24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51" t="s">
        <v>50</v>
      </c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151" t="s">
        <v>51</v>
      </c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4" customFormat="1" ht="15" customHeight="1">
      <c r="A12" s="9"/>
      <c r="B12" s="144" t="s">
        <v>7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56"/>
      <c r="Q12" s="56"/>
      <c r="R12" s="56"/>
      <c r="S12" s="168" t="s">
        <v>33</v>
      </c>
      <c r="T12" s="163"/>
      <c r="U12" s="163"/>
      <c r="V12" s="163"/>
      <c r="W12" s="163"/>
      <c r="X12" s="163"/>
      <c r="Y12" s="163"/>
      <c r="Z12" s="163"/>
      <c r="AA12" s="163"/>
      <c r="AB12" s="163"/>
      <c r="AC12" s="144" t="s">
        <v>35</v>
      </c>
      <c r="AD12" s="144" t="s">
        <v>0</v>
      </c>
      <c r="AE12" s="144" t="s">
        <v>36</v>
      </c>
      <c r="AF12" s="144"/>
      <c r="AG12" s="144"/>
      <c r="AH12" s="144"/>
      <c r="AI12" s="144"/>
      <c r="AJ12" s="144"/>
      <c r="AK12" s="143" t="s">
        <v>8</v>
      </c>
      <c r="AL12" s="143"/>
      <c r="AM12" s="9"/>
    </row>
    <row r="13" spans="1:39" s="34" customFormat="1" ht="15" customHeight="1">
      <c r="A13" s="9"/>
      <c r="B13" s="144" t="s">
        <v>44</v>
      </c>
      <c r="C13" s="144"/>
      <c r="D13" s="144"/>
      <c r="E13" s="144" t="s">
        <v>45</v>
      </c>
      <c r="F13" s="144"/>
      <c r="G13" s="144" t="s">
        <v>46</v>
      </c>
      <c r="H13" s="144"/>
      <c r="I13" s="162" t="s">
        <v>43</v>
      </c>
      <c r="J13" s="163"/>
      <c r="K13" s="163"/>
      <c r="L13" s="163"/>
      <c r="M13" s="163"/>
      <c r="N13" s="163"/>
      <c r="O13" s="164"/>
      <c r="P13" s="57"/>
      <c r="Q13" s="57"/>
      <c r="R13" s="57"/>
      <c r="S13" s="169"/>
      <c r="T13" s="170"/>
      <c r="U13" s="170"/>
      <c r="V13" s="170"/>
      <c r="W13" s="170"/>
      <c r="X13" s="170"/>
      <c r="Y13" s="170"/>
      <c r="Z13" s="170"/>
      <c r="AA13" s="170"/>
      <c r="AB13" s="170"/>
      <c r="AC13" s="144"/>
      <c r="AD13" s="144"/>
      <c r="AE13" s="144"/>
      <c r="AF13" s="144"/>
      <c r="AG13" s="144"/>
      <c r="AH13" s="144"/>
      <c r="AI13" s="144"/>
      <c r="AJ13" s="144"/>
      <c r="AK13" s="143"/>
      <c r="AL13" s="143"/>
      <c r="AM13" s="9"/>
    </row>
    <row r="14" spans="1:39" s="34" customFormat="1" ht="25.5">
      <c r="A14" s="9"/>
      <c r="B14" s="144"/>
      <c r="C14" s="144"/>
      <c r="D14" s="144"/>
      <c r="E14" s="144"/>
      <c r="F14" s="144"/>
      <c r="G14" s="144"/>
      <c r="H14" s="144"/>
      <c r="I14" s="165"/>
      <c r="J14" s="166"/>
      <c r="K14" s="166"/>
      <c r="L14" s="166"/>
      <c r="M14" s="166"/>
      <c r="N14" s="166"/>
      <c r="O14" s="167"/>
      <c r="P14" s="129"/>
      <c r="Q14" s="129"/>
      <c r="R14" s="129"/>
      <c r="S14" s="171"/>
      <c r="T14" s="166"/>
      <c r="U14" s="166"/>
      <c r="V14" s="166"/>
      <c r="W14" s="166"/>
      <c r="X14" s="166"/>
      <c r="Y14" s="166"/>
      <c r="Z14" s="166"/>
      <c r="AA14" s="166"/>
      <c r="AB14" s="166"/>
      <c r="AC14" s="144"/>
      <c r="AD14" s="144"/>
      <c r="AE14" s="51" t="s">
        <v>94</v>
      </c>
      <c r="AF14" s="51" t="s">
        <v>111</v>
      </c>
      <c r="AG14" s="51" t="s">
        <v>141</v>
      </c>
      <c r="AH14" s="51" t="s">
        <v>142</v>
      </c>
      <c r="AI14" s="51" t="s">
        <v>143</v>
      </c>
      <c r="AJ14" s="51" t="s">
        <v>148</v>
      </c>
      <c r="AK14" s="53" t="s">
        <v>1</v>
      </c>
      <c r="AL14" s="53" t="s">
        <v>2</v>
      </c>
      <c r="AM14" s="9"/>
    </row>
    <row r="15" spans="1:39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/>
      <c r="Q15" s="52"/>
      <c r="R15" s="52"/>
      <c r="S15" s="51">
        <v>15</v>
      </c>
      <c r="T15" s="52">
        <v>16</v>
      </c>
      <c r="U15" s="51">
        <v>17</v>
      </c>
      <c r="V15" s="52">
        <v>18</v>
      </c>
      <c r="W15" s="51">
        <v>19</v>
      </c>
      <c r="X15" s="52">
        <v>20</v>
      </c>
      <c r="Y15" s="51">
        <v>21</v>
      </c>
      <c r="Z15" s="52">
        <v>22</v>
      </c>
      <c r="AA15" s="51">
        <v>23</v>
      </c>
      <c r="AB15" s="52">
        <v>24</v>
      </c>
      <c r="AC15" s="51">
        <v>25</v>
      </c>
      <c r="AD15" s="52">
        <v>26</v>
      </c>
      <c r="AE15" s="51">
        <v>27</v>
      </c>
      <c r="AF15" s="52">
        <v>28</v>
      </c>
      <c r="AG15" s="51">
        <v>29</v>
      </c>
      <c r="AH15" s="52">
        <v>30</v>
      </c>
      <c r="AI15" s="51">
        <v>31</v>
      </c>
      <c r="AJ15" s="52">
        <v>32</v>
      </c>
      <c r="AK15" s="51">
        <v>33</v>
      </c>
      <c r="AL15" s="52">
        <v>34</v>
      </c>
      <c r="AM15" s="9"/>
    </row>
    <row r="16" spans="1:39" s="34" customFormat="1" ht="33" customHeight="1">
      <c r="A16" s="9"/>
      <c r="B16" s="59" t="s">
        <v>101</v>
      </c>
      <c r="C16" s="59" t="s">
        <v>101</v>
      </c>
      <c r="D16" s="59" t="s">
        <v>101</v>
      </c>
      <c r="E16" s="60" t="s">
        <v>101</v>
      </c>
      <c r="F16" s="60" t="s">
        <v>101</v>
      </c>
      <c r="G16" s="60" t="s">
        <v>101</v>
      </c>
      <c r="H16" s="60" t="s">
        <v>101</v>
      </c>
      <c r="I16" s="60">
        <v>0</v>
      </c>
      <c r="J16" s="59">
        <v>5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/>
      <c r="S16" s="59">
        <v>0</v>
      </c>
      <c r="T16" s="59"/>
      <c r="U16" s="59"/>
      <c r="V16" s="59"/>
      <c r="W16" s="59"/>
      <c r="X16" s="59"/>
      <c r="Y16" s="59"/>
      <c r="Z16" s="59"/>
      <c r="AA16" s="59"/>
      <c r="AB16" s="59"/>
      <c r="AC16" s="61" t="s">
        <v>144</v>
      </c>
      <c r="AD16" s="62" t="s">
        <v>3</v>
      </c>
      <c r="AE16" s="63">
        <f>(AE23+AE51+AE69)</f>
        <v>22988.2</v>
      </c>
      <c r="AF16" s="63">
        <f>(AF18+AF17)</f>
        <v>43938.1</v>
      </c>
      <c r="AG16" s="63">
        <f>(AG23+AG51+AG69)</f>
        <v>3507.5999999999995</v>
      </c>
      <c r="AH16" s="63">
        <f>(AH23+AH51+AH69)</f>
        <v>6490.700000000001</v>
      </c>
      <c r="AI16" s="63">
        <f>(AI23+AI51+AI69)</f>
        <v>6486.3099999999995</v>
      </c>
      <c r="AJ16" s="63">
        <f>(AJ23+AJ51+AJ69)</f>
        <v>750</v>
      </c>
      <c r="AK16" s="64">
        <f>SUM(AE16:AJ16)</f>
        <v>84160.91</v>
      </c>
      <c r="AL16" s="92">
        <v>2023</v>
      </c>
      <c r="AM16" s="9"/>
    </row>
    <row r="17" spans="1:39" s="34" customFormat="1" ht="21.75" customHeight="1">
      <c r="A17" s="9"/>
      <c r="B17" s="87">
        <v>6</v>
      </c>
      <c r="C17" s="87">
        <v>0</v>
      </c>
      <c r="D17" s="87">
        <v>2</v>
      </c>
      <c r="E17" s="88">
        <v>0</v>
      </c>
      <c r="F17" s="88">
        <v>4</v>
      </c>
      <c r="G17" s="88">
        <v>0</v>
      </c>
      <c r="H17" s="88">
        <v>0</v>
      </c>
      <c r="I17" s="88">
        <v>0</v>
      </c>
      <c r="J17" s="87">
        <v>5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9" t="s">
        <v>102</v>
      </c>
      <c r="AD17" s="90" t="s">
        <v>3</v>
      </c>
      <c r="AE17" s="91">
        <v>0</v>
      </c>
      <c r="AF17" s="91">
        <f>(AF24)</f>
        <v>31821.1</v>
      </c>
      <c r="AG17" s="91">
        <f>(AG24)</f>
        <v>0</v>
      </c>
      <c r="AH17" s="91">
        <v>0</v>
      </c>
      <c r="AI17" s="91">
        <v>0</v>
      </c>
      <c r="AJ17" s="91">
        <v>0</v>
      </c>
      <c r="AK17" s="64">
        <f>SUM(AE17:AJ17)</f>
        <v>31821.1</v>
      </c>
      <c r="AL17" s="92">
        <v>2023</v>
      </c>
      <c r="AM17" s="9"/>
    </row>
    <row r="18" spans="1:39" s="34" customFormat="1" ht="19.5" customHeight="1">
      <c r="A18" s="9"/>
      <c r="B18" s="87">
        <v>6</v>
      </c>
      <c r="C18" s="87">
        <v>0</v>
      </c>
      <c r="D18" s="87">
        <v>2</v>
      </c>
      <c r="E18" s="88">
        <v>0</v>
      </c>
      <c r="F18" s="88">
        <v>4</v>
      </c>
      <c r="G18" s="88">
        <v>0</v>
      </c>
      <c r="H18" s="88">
        <v>0</v>
      </c>
      <c r="I18" s="88">
        <v>0</v>
      </c>
      <c r="J18" s="87">
        <v>5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9" t="s">
        <v>100</v>
      </c>
      <c r="AD18" s="90" t="s">
        <v>3</v>
      </c>
      <c r="AE18" s="91">
        <f>(AE25+AE52+AE70)</f>
        <v>8493.600000000002</v>
      </c>
      <c r="AF18" s="91">
        <f>(AF25+AF52)</f>
        <v>12117</v>
      </c>
      <c r="AG18" s="91">
        <f>(AG25+AG52+AG70)</f>
        <v>3507.5999999999995</v>
      </c>
      <c r="AH18" s="91">
        <f>(AH25+AH52+AH70)</f>
        <v>6490.700000000001</v>
      </c>
      <c r="AI18" s="91">
        <f>(AI25+AI52+AI70)</f>
        <v>6486.3099999999995</v>
      </c>
      <c r="AJ18" s="91">
        <f>(AJ25+AJ52+AJ70)</f>
        <v>750</v>
      </c>
      <c r="AK18" s="64">
        <f>SUM(AE18:AJ18)</f>
        <v>37845.21</v>
      </c>
      <c r="AL18" s="92">
        <v>2023</v>
      </c>
      <c r="AM18" s="9"/>
    </row>
    <row r="19" spans="1:39" s="34" customFormat="1" ht="33" customHeight="1">
      <c r="A19" s="9"/>
      <c r="B19" s="104" t="s">
        <v>101</v>
      </c>
      <c r="C19" s="104" t="s">
        <v>101</v>
      </c>
      <c r="D19" s="104" t="s">
        <v>101</v>
      </c>
      <c r="E19" s="105" t="s">
        <v>101</v>
      </c>
      <c r="F19" s="105" t="s">
        <v>101</v>
      </c>
      <c r="G19" s="105" t="s">
        <v>101</v>
      </c>
      <c r="H19" s="105" t="s">
        <v>101</v>
      </c>
      <c r="I19" s="105" t="s">
        <v>101</v>
      </c>
      <c r="J19" s="104" t="s">
        <v>101</v>
      </c>
      <c r="K19" s="104" t="s">
        <v>101</v>
      </c>
      <c r="L19" s="104" t="s">
        <v>101</v>
      </c>
      <c r="M19" s="104" t="s">
        <v>101</v>
      </c>
      <c r="N19" s="104" t="s">
        <v>101</v>
      </c>
      <c r="O19" s="104" t="s">
        <v>101</v>
      </c>
      <c r="P19" s="104"/>
      <c r="Q19" s="104"/>
      <c r="R19" s="104"/>
      <c r="S19" s="49"/>
      <c r="T19" s="49"/>
      <c r="U19" s="54"/>
      <c r="V19" s="54"/>
      <c r="W19" s="54"/>
      <c r="X19" s="54"/>
      <c r="Y19" s="54"/>
      <c r="Z19" s="54"/>
      <c r="AA19" s="54"/>
      <c r="AB19" s="54"/>
      <c r="AC19" s="58" t="s">
        <v>86</v>
      </c>
      <c r="AD19" s="45"/>
      <c r="AE19" s="46"/>
      <c r="AF19" s="55"/>
      <c r="AG19" s="55"/>
      <c r="AH19" s="55"/>
      <c r="AI19" s="55"/>
      <c r="AJ19" s="55"/>
      <c r="AK19" s="64">
        <f>(AE19+AF19+AG19+AH19+AI19)</f>
        <v>0</v>
      </c>
      <c r="AL19" s="92">
        <v>2023</v>
      </c>
      <c r="AM19" s="9"/>
    </row>
    <row r="20" spans="1:39" s="34" customFormat="1" ht="51">
      <c r="A20" s="9"/>
      <c r="B20" s="104" t="s">
        <v>101</v>
      </c>
      <c r="C20" s="104" t="s">
        <v>101</v>
      </c>
      <c r="D20" s="104" t="s">
        <v>101</v>
      </c>
      <c r="E20" s="105" t="s">
        <v>101</v>
      </c>
      <c r="F20" s="105" t="s">
        <v>101</v>
      </c>
      <c r="G20" s="105" t="s">
        <v>101</v>
      </c>
      <c r="H20" s="105" t="s">
        <v>101</v>
      </c>
      <c r="I20" s="105" t="s">
        <v>101</v>
      </c>
      <c r="J20" s="104" t="s">
        <v>101</v>
      </c>
      <c r="K20" s="104" t="s">
        <v>101</v>
      </c>
      <c r="L20" s="104" t="s">
        <v>101</v>
      </c>
      <c r="M20" s="104" t="s">
        <v>101</v>
      </c>
      <c r="N20" s="104" t="s">
        <v>101</v>
      </c>
      <c r="O20" s="104" t="s">
        <v>101</v>
      </c>
      <c r="P20" s="104"/>
      <c r="Q20" s="104"/>
      <c r="R20" s="104"/>
      <c r="S20" s="49"/>
      <c r="T20" s="49"/>
      <c r="U20" s="54"/>
      <c r="V20" s="54"/>
      <c r="W20" s="54"/>
      <c r="X20" s="54"/>
      <c r="Y20" s="54"/>
      <c r="Z20" s="54"/>
      <c r="AA20" s="54"/>
      <c r="AB20" s="54"/>
      <c r="AC20" s="58" t="s">
        <v>87</v>
      </c>
      <c r="AD20" s="45" t="s">
        <v>95</v>
      </c>
      <c r="AE20" s="46">
        <v>97</v>
      </c>
      <c r="AF20" s="55">
        <v>90</v>
      </c>
      <c r="AG20" s="55">
        <v>85</v>
      </c>
      <c r="AH20" s="55">
        <v>80</v>
      </c>
      <c r="AI20" s="55">
        <v>75</v>
      </c>
      <c r="AJ20" s="55">
        <v>75</v>
      </c>
      <c r="AK20" s="64">
        <f>(AE20+AF20+AG20+AH20+AI20)</f>
        <v>427</v>
      </c>
      <c r="AL20" s="92">
        <v>2023</v>
      </c>
      <c r="AM20" s="9"/>
    </row>
    <row r="21" spans="1:39" s="34" customFormat="1" ht="38.25">
      <c r="A21" s="9"/>
      <c r="B21" s="104" t="s">
        <v>101</v>
      </c>
      <c r="C21" s="104" t="s">
        <v>101</v>
      </c>
      <c r="D21" s="104" t="s">
        <v>101</v>
      </c>
      <c r="E21" s="105" t="s">
        <v>101</v>
      </c>
      <c r="F21" s="105" t="s">
        <v>101</v>
      </c>
      <c r="G21" s="105" t="s">
        <v>101</v>
      </c>
      <c r="H21" s="105" t="s">
        <v>101</v>
      </c>
      <c r="I21" s="105" t="s">
        <v>101</v>
      </c>
      <c r="J21" s="104" t="s">
        <v>101</v>
      </c>
      <c r="K21" s="104" t="s">
        <v>101</v>
      </c>
      <c r="L21" s="104" t="s">
        <v>101</v>
      </c>
      <c r="M21" s="104" t="s">
        <v>101</v>
      </c>
      <c r="N21" s="104" t="s">
        <v>101</v>
      </c>
      <c r="O21" s="104" t="s">
        <v>101</v>
      </c>
      <c r="P21" s="104"/>
      <c r="Q21" s="104"/>
      <c r="R21" s="104"/>
      <c r="S21" s="49"/>
      <c r="T21" s="49"/>
      <c r="U21" s="54"/>
      <c r="V21" s="54"/>
      <c r="W21" s="54"/>
      <c r="X21" s="54"/>
      <c r="Y21" s="54"/>
      <c r="Z21" s="54"/>
      <c r="AA21" s="54"/>
      <c r="AB21" s="54"/>
      <c r="AC21" s="58" t="s">
        <v>120</v>
      </c>
      <c r="AD21" s="45" t="s">
        <v>96</v>
      </c>
      <c r="AE21" s="46">
        <v>1.6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64">
        <f>(AE21+AF21+AG21+AH21+AI21)</f>
        <v>1.6</v>
      </c>
      <c r="AL21" s="92">
        <v>2023</v>
      </c>
      <c r="AM21" s="9"/>
    </row>
    <row r="22" spans="1:39" s="34" customFormat="1" ht="29.25" customHeight="1">
      <c r="A22" s="9"/>
      <c r="B22" s="104" t="s">
        <v>101</v>
      </c>
      <c r="C22" s="104" t="s">
        <v>101</v>
      </c>
      <c r="D22" s="104" t="s">
        <v>101</v>
      </c>
      <c r="E22" s="105" t="s">
        <v>101</v>
      </c>
      <c r="F22" s="105" t="s">
        <v>101</v>
      </c>
      <c r="G22" s="105" t="s">
        <v>101</v>
      </c>
      <c r="H22" s="105" t="s">
        <v>101</v>
      </c>
      <c r="I22" s="105" t="s">
        <v>101</v>
      </c>
      <c r="J22" s="104" t="s">
        <v>101</v>
      </c>
      <c r="K22" s="104" t="s">
        <v>101</v>
      </c>
      <c r="L22" s="104" t="s">
        <v>101</v>
      </c>
      <c r="M22" s="104" t="s">
        <v>101</v>
      </c>
      <c r="N22" s="104" t="s">
        <v>101</v>
      </c>
      <c r="O22" s="104" t="s">
        <v>101</v>
      </c>
      <c r="P22" s="104"/>
      <c r="Q22" s="104"/>
      <c r="R22" s="104"/>
      <c r="S22" s="49"/>
      <c r="T22" s="49"/>
      <c r="U22" s="54"/>
      <c r="V22" s="54"/>
      <c r="W22" s="54"/>
      <c r="X22" s="54"/>
      <c r="Y22" s="54"/>
      <c r="Z22" s="54"/>
      <c r="AA22" s="54"/>
      <c r="AB22" s="54"/>
      <c r="AC22" s="58" t="s">
        <v>121</v>
      </c>
      <c r="AD22" s="45" t="s">
        <v>98</v>
      </c>
      <c r="AE22" s="46">
        <v>35</v>
      </c>
      <c r="AF22" s="55">
        <v>30</v>
      </c>
      <c r="AG22" s="55">
        <v>25</v>
      </c>
      <c r="AH22" s="55">
        <v>20</v>
      </c>
      <c r="AI22" s="55">
        <v>15</v>
      </c>
      <c r="AJ22" s="55">
        <v>15</v>
      </c>
      <c r="AK22" s="64">
        <f>(AE22+AF22+AG22+AH22+AI22)</f>
        <v>125</v>
      </c>
      <c r="AL22" s="92">
        <v>2023</v>
      </c>
      <c r="AM22" s="9"/>
    </row>
    <row r="23" spans="1:39" s="34" customFormat="1" ht="33" customHeight="1">
      <c r="A23" s="9"/>
      <c r="B23" s="98" t="s">
        <v>101</v>
      </c>
      <c r="C23" s="98" t="s">
        <v>101</v>
      </c>
      <c r="D23" s="98" t="s">
        <v>101</v>
      </c>
      <c r="E23" s="99" t="s">
        <v>101</v>
      </c>
      <c r="F23" s="99" t="s">
        <v>101</v>
      </c>
      <c r="G23" s="99" t="s">
        <v>101</v>
      </c>
      <c r="H23" s="99" t="s">
        <v>101</v>
      </c>
      <c r="I23" s="99">
        <v>0</v>
      </c>
      <c r="J23" s="98">
        <v>5</v>
      </c>
      <c r="K23" s="98">
        <v>1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/>
      <c r="S23" s="65">
        <v>0</v>
      </c>
      <c r="T23" s="65"/>
      <c r="U23" s="66"/>
      <c r="V23" s="66"/>
      <c r="W23" s="66"/>
      <c r="X23" s="66"/>
      <c r="Y23" s="66"/>
      <c r="Z23" s="66"/>
      <c r="AA23" s="66"/>
      <c r="AB23" s="66"/>
      <c r="AC23" s="67" t="s">
        <v>122</v>
      </c>
      <c r="AD23" s="68" t="s">
        <v>3</v>
      </c>
      <c r="AE23" s="69">
        <f>(AE26+AE36)</f>
        <v>22263.5</v>
      </c>
      <c r="AF23" s="69">
        <f>(AF24+AF25)</f>
        <v>43441.3</v>
      </c>
      <c r="AG23" s="69">
        <f>(AG26+AG36)</f>
        <v>2889.5999999999995</v>
      </c>
      <c r="AH23" s="69">
        <f>(AH24+AH25)</f>
        <v>5896.700000000001</v>
      </c>
      <c r="AI23" s="69">
        <f>(AI26+AI36)</f>
        <v>5892.3099999999995</v>
      </c>
      <c r="AJ23" s="69">
        <f>(AJ26+AJ36)</f>
        <v>0</v>
      </c>
      <c r="AK23" s="64">
        <f>SUM(AE23:AJ23)</f>
        <v>80383.41</v>
      </c>
      <c r="AL23" s="92">
        <v>2023</v>
      </c>
      <c r="AM23" s="9"/>
    </row>
    <row r="24" spans="1:39" s="34" customFormat="1" ht="24" customHeight="1">
      <c r="A24" s="9"/>
      <c r="B24" s="109"/>
      <c r="C24" s="109"/>
      <c r="D24" s="109"/>
      <c r="E24" s="110"/>
      <c r="F24" s="110"/>
      <c r="G24" s="110"/>
      <c r="H24" s="110"/>
      <c r="I24" s="110"/>
      <c r="J24" s="109"/>
      <c r="K24" s="109"/>
      <c r="L24" s="109"/>
      <c r="M24" s="109"/>
      <c r="N24" s="109"/>
      <c r="O24" s="109"/>
      <c r="P24" s="109"/>
      <c r="Q24" s="109"/>
      <c r="R24" s="109"/>
      <c r="S24" s="93"/>
      <c r="T24" s="93"/>
      <c r="U24" s="94"/>
      <c r="V24" s="94"/>
      <c r="W24" s="94"/>
      <c r="X24" s="94"/>
      <c r="Y24" s="94"/>
      <c r="Z24" s="94"/>
      <c r="AA24" s="94"/>
      <c r="AB24" s="94"/>
      <c r="AC24" s="95" t="s">
        <v>102</v>
      </c>
      <c r="AD24" s="96" t="s">
        <v>3</v>
      </c>
      <c r="AE24" s="97">
        <f>(AE28+AE38)</f>
        <v>14494.6</v>
      </c>
      <c r="AF24" s="97">
        <f>(AF28+AF38+AF45)</f>
        <v>31821.1</v>
      </c>
      <c r="AG24" s="97">
        <v>0</v>
      </c>
      <c r="AH24" s="97">
        <v>0</v>
      </c>
      <c r="AI24" s="97">
        <v>0</v>
      </c>
      <c r="AJ24" s="97">
        <v>0</v>
      </c>
      <c r="AK24" s="64">
        <f aca="true" t="shared" si="0" ref="AK24:AK31">SUM(AE24:AJ24)</f>
        <v>46315.7</v>
      </c>
      <c r="AL24" s="92">
        <v>2023</v>
      </c>
      <c r="AM24" s="9"/>
    </row>
    <row r="25" spans="1:39" s="34" customFormat="1" ht="24.75" customHeight="1">
      <c r="A25" s="9"/>
      <c r="B25" s="109"/>
      <c r="C25" s="109"/>
      <c r="D25" s="109"/>
      <c r="E25" s="110"/>
      <c r="F25" s="110"/>
      <c r="G25" s="110"/>
      <c r="H25" s="110"/>
      <c r="I25" s="110"/>
      <c r="J25" s="109"/>
      <c r="K25" s="109"/>
      <c r="L25" s="109"/>
      <c r="M25" s="109"/>
      <c r="N25" s="109"/>
      <c r="O25" s="109"/>
      <c r="P25" s="109"/>
      <c r="Q25" s="109"/>
      <c r="R25" s="109"/>
      <c r="S25" s="93"/>
      <c r="T25" s="93"/>
      <c r="U25" s="94"/>
      <c r="V25" s="94"/>
      <c r="W25" s="94"/>
      <c r="X25" s="94"/>
      <c r="Y25" s="94"/>
      <c r="Z25" s="94"/>
      <c r="AA25" s="94"/>
      <c r="AB25" s="94"/>
      <c r="AC25" s="95" t="s">
        <v>100</v>
      </c>
      <c r="AD25" s="96" t="s">
        <v>3</v>
      </c>
      <c r="AE25" s="97">
        <f>(AE27+AE37)</f>
        <v>7768.900000000001</v>
      </c>
      <c r="AF25" s="97">
        <f>(AF27+AF37+AF44)</f>
        <v>11620.2</v>
      </c>
      <c r="AG25" s="97">
        <f>(AG27+AG37)</f>
        <v>2889.5999999999995</v>
      </c>
      <c r="AH25" s="97">
        <f>(AH27+AH37)</f>
        <v>5896.700000000001</v>
      </c>
      <c r="AI25" s="97">
        <f>(AI27+AI37)</f>
        <v>5892.3099999999995</v>
      </c>
      <c r="AJ25" s="97">
        <f>(AJ27+AJ37)</f>
        <v>0</v>
      </c>
      <c r="AK25" s="64">
        <f t="shared" si="0"/>
        <v>34067.71</v>
      </c>
      <c r="AL25" s="92">
        <v>2023</v>
      </c>
      <c r="AM25" s="9"/>
    </row>
    <row r="26" spans="1:39" s="7" customFormat="1" ht="15">
      <c r="A26" s="9"/>
      <c r="B26" s="112">
        <v>6</v>
      </c>
      <c r="C26" s="112">
        <v>0</v>
      </c>
      <c r="D26" s="112">
        <v>2</v>
      </c>
      <c r="E26" s="113">
        <v>0</v>
      </c>
      <c r="F26" s="113">
        <v>4</v>
      </c>
      <c r="G26" s="113">
        <v>0</v>
      </c>
      <c r="H26" s="113">
        <v>9</v>
      </c>
      <c r="I26" s="113">
        <v>5</v>
      </c>
      <c r="J26" s="112">
        <v>1</v>
      </c>
      <c r="K26" s="112">
        <v>0</v>
      </c>
      <c r="L26" s="112">
        <v>1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/>
      <c r="S26" s="71">
        <v>0</v>
      </c>
      <c r="T26" s="71"/>
      <c r="U26" s="72"/>
      <c r="V26" s="72"/>
      <c r="W26" s="72"/>
      <c r="X26" s="72"/>
      <c r="Y26" s="72"/>
      <c r="Z26" s="72"/>
      <c r="AA26" s="72"/>
      <c r="AB26" s="72"/>
      <c r="AC26" s="73" t="s">
        <v>90</v>
      </c>
      <c r="AD26" s="74" t="s">
        <v>3</v>
      </c>
      <c r="AE26" s="75">
        <f>(AE27+AE28)</f>
        <v>21958.9</v>
      </c>
      <c r="AF26" s="75">
        <f>(AF27+AF28)</f>
        <v>41618.3</v>
      </c>
      <c r="AG26" s="75">
        <f>(AG27)</f>
        <v>2518.3999999999996</v>
      </c>
      <c r="AH26" s="75">
        <f>(AH27)</f>
        <v>5508.1</v>
      </c>
      <c r="AI26" s="75">
        <f>(AI27)</f>
        <v>5892.3099999999995</v>
      </c>
      <c r="AJ26" s="75">
        <f>(AJ27)</f>
        <v>0</v>
      </c>
      <c r="AK26" s="64">
        <f t="shared" si="0"/>
        <v>77496.01000000001</v>
      </c>
      <c r="AL26" s="92">
        <v>2023</v>
      </c>
      <c r="AM26" s="9"/>
    </row>
    <row r="27" spans="1:39" s="7" customFormat="1" ht="15">
      <c r="A27" s="9"/>
      <c r="B27" s="112"/>
      <c r="C27" s="112"/>
      <c r="D27" s="112"/>
      <c r="E27" s="113"/>
      <c r="F27" s="113"/>
      <c r="G27" s="113"/>
      <c r="H27" s="113"/>
      <c r="I27" s="113"/>
      <c r="J27" s="112"/>
      <c r="K27" s="112"/>
      <c r="L27" s="112"/>
      <c r="M27" s="112"/>
      <c r="N27" s="112"/>
      <c r="O27" s="112"/>
      <c r="P27" s="112"/>
      <c r="Q27" s="112"/>
      <c r="R27" s="112"/>
      <c r="S27" s="71"/>
      <c r="T27" s="71"/>
      <c r="U27" s="72"/>
      <c r="V27" s="72"/>
      <c r="W27" s="72"/>
      <c r="X27" s="72"/>
      <c r="Y27" s="72"/>
      <c r="Z27" s="72"/>
      <c r="AA27" s="72"/>
      <c r="AB27" s="72"/>
      <c r="AC27" s="84" t="s">
        <v>100</v>
      </c>
      <c r="AD27" s="74" t="s">
        <v>3</v>
      </c>
      <c r="AE27" s="75">
        <f>(AE30+AE31+AE35)</f>
        <v>7464.3</v>
      </c>
      <c r="AF27" s="75">
        <f>(AF30+AF31+AF32+AF35)</f>
        <v>10963.8</v>
      </c>
      <c r="AG27" s="75">
        <f>(AG30+AG31+AG35)</f>
        <v>2518.3999999999996</v>
      </c>
      <c r="AH27" s="75">
        <f>(AH30+AH31+AH32)</f>
        <v>5508.1</v>
      </c>
      <c r="AI27" s="75">
        <f>(AI30+AI31+AI32)</f>
        <v>5892.3099999999995</v>
      </c>
      <c r="AJ27" s="75">
        <f>(AJ30+AJ31+AJ32)</f>
        <v>0</v>
      </c>
      <c r="AK27" s="64">
        <f t="shared" si="0"/>
        <v>32346.909999999996</v>
      </c>
      <c r="AL27" s="92">
        <v>2023</v>
      </c>
      <c r="AM27" s="9"/>
    </row>
    <row r="28" spans="1:39" s="7" customFormat="1" ht="15">
      <c r="A28" s="9"/>
      <c r="B28" s="112"/>
      <c r="C28" s="112"/>
      <c r="D28" s="112"/>
      <c r="E28" s="113"/>
      <c r="F28" s="113"/>
      <c r="G28" s="113"/>
      <c r="H28" s="113"/>
      <c r="I28" s="113"/>
      <c r="J28" s="112"/>
      <c r="K28" s="112"/>
      <c r="L28" s="112"/>
      <c r="M28" s="112"/>
      <c r="N28" s="112"/>
      <c r="O28" s="112"/>
      <c r="P28" s="112"/>
      <c r="Q28" s="112"/>
      <c r="R28" s="112"/>
      <c r="S28" s="71"/>
      <c r="T28" s="71"/>
      <c r="U28" s="72"/>
      <c r="V28" s="72"/>
      <c r="W28" s="72"/>
      <c r="X28" s="72"/>
      <c r="Y28" s="72"/>
      <c r="Z28" s="72"/>
      <c r="AA28" s="72"/>
      <c r="AB28" s="72"/>
      <c r="AC28" s="84" t="s">
        <v>103</v>
      </c>
      <c r="AD28" s="74" t="s">
        <v>3</v>
      </c>
      <c r="AE28" s="75">
        <f>(AE34)</f>
        <v>14494.6</v>
      </c>
      <c r="AF28" s="75">
        <f aca="true" t="shared" si="1" ref="AF28:AK28">(AF34)</f>
        <v>30654.5</v>
      </c>
      <c r="AG28" s="75">
        <f t="shared" si="1"/>
        <v>0</v>
      </c>
      <c r="AH28" s="75">
        <f t="shared" si="1"/>
        <v>0</v>
      </c>
      <c r="AI28" s="75">
        <f t="shared" si="1"/>
        <v>0</v>
      </c>
      <c r="AJ28" s="75">
        <f t="shared" si="1"/>
        <v>0</v>
      </c>
      <c r="AK28" s="140">
        <f t="shared" si="1"/>
        <v>45149.1</v>
      </c>
      <c r="AL28" s="92"/>
      <c r="AM28" s="9"/>
    </row>
    <row r="29" spans="1:39" s="7" customFormat="1" ht="76.5">
      <c r="A29" s="9"/>
      <c r="B29" s="104" t="s">
        <v>101</v>
      </c>
      <c r="C29" s="104" t="s">
        <v>101</v>
      </c>
      <c r="D29" s="104" t="s">
        <v>101</v>
      </c>
      <c r="E29" s="105" t="s">
        <v>101</v>
      </c>
      <c r="F29" s="105" t="s">
        <v>101</v>
      </c>
      <c r="G29" s="105" t="s">
        <v>101</v>
      </c>
      <c r="H29" s="105" t="s">
        <v>101</v>
      </c>
      <c r="I29" s="105" t="s">
        <v>101</v>
      </c>
      <c r="J29" s="104" t="s">
        <v>101</v>
      </c>
      <c r="K29" s="104" t="s">
        <v>101</v>
      </c>
      <c r="L29" s="104" t="s">
        <v>101</v>
      </c>
      <c r="M29" s="104" t="s">
        <v>101</v>
      </c>
      <c r="N29" s="104" t="s">
        <v>101</v>
      </c>
      <c r="O29" s="104" t="s">
        <v>101</v>
      </c>
      <c r="P29" s="104"/>
      <c r="Q29" s="104"/>
      <c r="R29" s="104"/>
      <c r="S29" s="49"/>
      <c r="T29" s="49"/>
      <c r="U29" s="54"/>
      <c r="V29" s="54"/>
      <c r="W29" s="54"/>
      <c r="X29" s="54"/>
      <c r="Y29" s="54"/>
      <c r="Z29" s="54"/>
      <c r="AA29" s="54"/>
      <c r="AB29" s="54"/>
      <c r="AC29" s="58" t="s">
        <v>123</v>
      </c>
      <c r="AD29" s="45" t="s">
        <v>95</v>
      </c>
      <c r="AE29" s="46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64">
        <f t="shared" si="0"/>
        <v>0</v>
      </c>
      <c r="AL29" s="92">
        <v>2023</v>
      </c>
      <c r="AM29" s="9"/>
    </row>
    <row r="30" spans="1:39" s="7" customFormat="1" ht="25.5">
      <c r="A30" s="9"/>
      <c r="B30" s="114">
        <v>6</v>
      </c>
      <c r="C30" s="114">
        <v>0</v>
      </c>
      <c r="D30" s="114">
        <v>2</v>
      </c>
      <c r="E30" s="115">
        <v>0</v>
      </c>
      <c r="F30" s="115">
        <v>4</v>
      </c>
      <c r="G30" s="115">
        <v>0</v>
      </c>
      <c r="H30" s="115">
        <v>9</v>
      </c>
      <c r="I30" s="115">
        <v>0</v>
      </c>
      <c r="J30" s="114">
        <v>5</v>
      </c>
      <c r="K30" s="114">
        <v>1</v>
      </c>
      <c r="L30" s="114">
        <v>0</v>
      </c>
      <c r="M30" s="114">
        <v>1</v>
      </c>
      <c r="N30" s="114">
        <v>4</v>
      </c>
      <c r="O30" s="114">
        <v>0</v>
      </c>
      <c r="P30" s="114">
        <v>0</v>
      </c>
      <c r="Q30" s="114">
        <v>1</v>
      </c>
      <c r="R30" s="114" t="s">
        <v>134</v>
      </c>
      <c r="S30" s="77">
        <v>0</v>
      </c>
      <c r="T30" s="78"/>
      <c r="U30" s="79"/>
      <c r="V30" s="79"/>
      <c r="W30" s="79"/>
      <c r="X30" s="79"/>
      <c r="Y30" s="79"/>
      <c r="Z30" s="79"/>
      <c r="AA30" s="79"/>
      <c r="AB30" s="79"/>
      <c r="AC30" s="80" t="s">
        <v>88</v>
      </c>
      <c r="AD30" s="81" t="s">
        <v>3</v>
      </c>
      <c r="AE30" s="123">
        <v>1149.7</v>
      </c>
      <c r="AF30" s="124">
        <v>797.6</v>
      </c>
      <c r="AG30" s="83">
        <v>998.8</v>
      </c>
      <c r="AH30" s="83">
        <v>1045.8</v>
      </c>
      <c r="AI30" s="83">
        <v>1091.8</v>
      </c>
      <c r="AJ30" s="83">
        <v>0</v>
      </c>
      <c r="AK30" s="64">
        <f t="shared" si="0"/>
        <v>5083.700000000001</v>
      </c>
      <c r="AL30" s="92">
        <v>2023</v>
      </c>
      <c r="AM30" s="9"/>
    </row>
    <row r="31" spans="1:39" s="7" customFormat="1" ht="38.25">
      <c r="A31" s="9"/>
      <c r="B31" s="114">
        <v>6</v>
      </c>
      <c r="C31" s="114">
        <v>0</v>
      </c>
      <c r="D31" s="114">
        <v>2</v>
      </c>
      <c r="E31" s="115">
        <v>0</v>
      </c>
      <c r="F31" s="115">
        <v>4</v>
      </c>
      <c r="G31" s="115">
        <v>0</v>
      </c>
      <c r="H31" s="115">
        <v>9</v>
      </c>
      <c r="I31" s="115">
        <v>0</v>
      </c>
      <c r="J31" s="114">
        <v>5</v>
      </c>
      <c r="K31" s="114">
        <v>1</v>
      </c>
      <c r="L31" s="114">
        <v>0</v>
      </c>
      <c r="M31" s="114">
        <v>1</v>
      </c>
      <c r="N31" s="114">
        <v>4</v>
      </c>
      <c r="O31" s="114">
        <v>0</v>
      </c>
      <c r="P31" s="114">
        <v>0</v>
      </c>
      <c r="Q31" s="114">
        <v>4</v>
      </c>
      <c r="R31" s="114" t="s">
        <v>134</v>
      </c>
      <c r="S31" s="77">
        <v>0</v>
      </c>
      <c r="T31" s="78"/>
      <c r="U31" s="79"/>
      <c r="V31" s="79"/>
      <c r="W31" s="79"/>
      <c r="X31" s="79"/>
      <c r="Y31" s="79"/>
      <c r="Z31" s="79"/>
      <c r="AA31" s="79"/>
      <c r="AB31" s="79"/>
      <c r="AC31" s="80" t="s">
        <v>140</v>
      </c>
      <c r="AD31" s="81" t="s">
        <v>3</v>
      </c>
      <c r="AE31" s="123">
        <v>1858.6</v>
      </c>
      <c r="AF31" s="124">
        <v>2074.9</v>
      </c>
      <c r="AG31" s="124">
        <v>1519.6</v>
      </c>
      <c r="AH31" s="83">
        <v>1590.9</v>
      </c>
      <c r="AI31" s="83">
        <v>1660.9</v>
      </c>
      <c r="AJ31" s="83">
        <v>0</v>
      </c>
      <c r="AK31" s="64">
        <f t="shared" si="0"/>
        <v>8704.9</v>
      </c>
      <c r="AL31" s="92">
        <v>2023</v>
      </c>
      <c r="AM31" s="9"/>
    </row>
    <row r="32" spans="1:39" s="7" customFormat="1" ht="15">
      <c r="A32" s="9"/>
      <c r="B32" s="114">
        <v>6</v>
      </c>
      <c r="C32" s="114">
        <v>0</v>
      </c>
      <c r="D32" s="114">
        <v>2</v>
      </c>
      <c r="E32" s="115">
        <v>0</v>
      </c>
      <c r="F32" s="115">
        <v>4</v>
      </c>
      <c r="G32" s="115">
        <v>0</v>
      </c>
      <c r="H32" s="115">
        <v>9</v>
      </c>
      <c r="I32" s="115">
        <v>0</v>
      </c>
      <c r="J32" s="114">
        <v>5</v>
      </c>
      <c r="K32" s="114">
        <v>1</v>
      </c>
      <c r="L32" s="114">
        <v>0</v>
      </c>
      <c r="M32" s="114">
        <v>1</v>
      </c>
      <c r="N32" s="114">
        <v>4</v>
      </c>
      <c r="O32" s="114">
        <v>0</v>
      </c>
      <c r="P32" s="114">
        <v>0</v>
      </c>
      <c r="Q32" s="114">
        <v>9</v>
      </c>
      <c r="R32" s="114"/>
      <c r="S32" s="77">
        <v>0</v>
      </c>
      <c r="T32" s="78"/>
      <c r="U32" s="79"/>
      <c r="V32" s="79"/>
      <c r="W32" s="79"/>
      <c r="X32" s="79"/>
      <c r="Y32" s="79"/>
      <c r="Z32" s="79"/>
      <c r="AA32" s="79"/>
      <c r="AB32" s="79"/>
      <c r="AC32" s="80" t="s">
        <v>158</v>
      </c>
      <c r="AD32" s="81" t="s">
        <v>3</v>
      </c>
      <c r="AE32" s="123">
        <v>0</v>
      </c>
      <c r="AF32" s="124">
        <v>427.7</v>
      </c>
      <c r="AG32" s="83">
        <v>0</v>
      </c>
      <c r="AH32" s="83">
        <v>2871.4</v>
      </c>
      <c r="AI32" s="83">
        <v>3139.61</v>
      </c>
      <c r="AJ32" s="83"/>
      <c r="AK32" s="64">
        <f>(AE32+AF32+AG32+AH32+AI32)</f>
        <v>6438.71</v>
      </c>
      <c r="AL32" s="92">
        <v>2023</v>
      </c>
      <c r="AM32" s="9"/>
    </row>
    <row r="33" spans="1:39" s="7" customFormat="1" ht="15">
      <c r="A33" s="9"/>
      <c r="B33" s="114">
        <v>6</v>
      </c>
      <c r="C33" s="114">
        <v>0</v>
      </c>
      <c r="D33" s="114">
        <v>2</v>
      </c>
      <c r="E33" s="115">
        <v>0</v>
      </c>
      <c r="F33" s="115">
        <v>4</v>
      </c>
      <c r="G33" s="115">
        <v>0</v>
      </c>
      <c r="H33" s="115">
        <v>9</v>
      </c>
      <c r="I33" s="115">
        <v>0</v>
      </c>
      <c r="J33" s="114">
        <v>5</v>
      </c>
      <c r="K33" s="114">
        <v>1</v>
      </c>
      <c r="L33" s="114">
        <v>0</v>
      </c>
      <c r="M33" s="114">
        <v>1</v>
      </c>
      <c r="N33" s="114">
        <v>4</v>
      </c>
      <c r="O33" s="114">
        <v>0</v>
      </c>
      <c r="P33" s="114">
        <v>0</v>
      </c>
      <c r="Q33" s="114">
        <v>4</v>
      </c>
      <c r="R33" s="114" t="s">
        <v>134</v>
      </c>
      <c r="S33" s="77"/>
      <c r="T33" s="78"/>
      <c r="U33" s="79"/>
      <c r="V33" s="79"/>
      <c r="W33" s="79"/>
      <c r="X33" s="79"/>
      <c r="Y33" s="79"/>
      <c r="Z33" s="79"/>
      <c r="AA33" s="79"/>
      <c r="AB33" s="79"/>
      <c r="AC33" s="106" t="s">
        <v>133</v>
      </c>
      <c r="AD33" s="81" t="s">
        <v>3</v>
      </c>
      <c r="AE33" s="123"/>
      <c r="AF33" s="124"/>
      <c r="AG33" s="83"/>
      <c r="AH33" s="83"/>
      <c r="AI33" s="83"/>
      <c r="AJ33" s="83"/>
      <c r="AK33" s="64">
        <f>(AE33+AF33+AG33+AH33+AI33)</f>
        <v>0</v>
      </c>
      <c r="AL33" s="92">
        <v>2023</v>
      </c>
      <c r="AM33" s="9"/>
    </row>
    <row r="34" spans="1:39" s="7" customFormat="1" ht="38.25">
      <c r="A34" s="9"/>
      <c r="B34" s="114">
        <v>6</v>
      </c>
      <c r="C34" s="114">
        <v>0</v>
      </c>
      <c r="D34" s="114">
        <v>2</v>
      </c>
      <c r="E34" s="115">
        <v>0</v>
      </c>
      <c r="F34" s="115">
        <v>4</v>
      </c>
      <c r="G34" s="115">
        <v>0</v>
      </c>
      <c r="H34" s="115">
        <v>9</v>
      </c>
      <c r="I34" s="115">
        <v>0</v>
      </c>
      <c r="J34" s="114">
        <v>5</v>
      </c>
      <c r="K34" s="114">
        <v>1</v>
      </c>
      <c r="L34" s="114">
        <v>0</v>
      </c>
      <c r="M34" s="114">
        <v>1</v>
      </c>
      <c r="N34" s="114">
        <v>1</v>
      </c>
      <c r="O34" s="114">
        <v>1</v>
      </c>
      <c r="P34" s="114">
        <v>0</v>
      </c>
      <c r="Q34" s="114">
        <v>5</v>
      </c>
      <c r="R34" s="114" t="s">
        <v>134</v>
      </c>
      <c r="S34" s="77">
        <v>0</v>
      </c>
      <c r="T34" s="78"/>
      <c r="U34" s="79"/>
      <c r="V34" s="79"/>
      <c r="W34" s="79"/>
      <c r="X34" s="79"/>
      <c r="Y34" s="79"/>
      <c r="Z34" s="79"/>
      <c r="AA34" s="79"/>
      <c r="AB34" s="79"/>
      <c r="AC34" s="106" t="s">
        <v>157</v>
      </c>
      <c r="AD34" s="81" t="s">
        <v>3</v>
      </c>
      <c r="AE34" s="123">
        <v>14494.6</v>
      </c>
      <c r="AF34" s="123">
        <v>30654.5</v>
      </c>
      <c r="AG34" s="123">
        <v>0</v>
      </c>
      <c r="AH34" s="123">
        <v>0</v>
      </c>
      <c r="AI34" s="123">
        <v>0</v>
      </c>
      <c r="AJ34" s="123">
        <v>0</v>
      </c>
      <c r="AK34" s="64">
        <f>(AE34+AF34+AG34+AH34+AI34)</f>
        <v>45149.1</v>
      </c>
      <c r="AL34" s="92">
        <v>2023</v>
      </c>
      <c r="AM34" s="9"/>
    </row>
    <row r="35" spans="1:39" s="7" customFormat="1" ht="38.25">
      <c r="A35" s="9"/>
      <c r="B35" s="114">
        <v>6</v>
      </c>
      <c r="C35" s="114">
        <v>0</v>
      </c>
      <c r="D35" s="114">
        <v>2</v>
      </c>
      <c r="E35" s="115">
        <v>0</v>
      </c>
      <c r="F35" s="115">
        <v>4</v>
      </c>
      <c r="G35" s="115">
        <v>0</v>
      </c>
      <c r="H35" s="115">
        <v>9</v>
      </c>
      <c r="I35" s="115">
        <v>0</v>
      </c>
      <c r="J35" s="114">
        <v>5</v>
      </c>
      <c r="K35" s="114">
        <v>1</v>
      </c>
      <c r="L35" s="114">
        <v>0</v>
      </c>
      <c r="M35" s="114">
        <v>1</v>
      </c>
      <c r="N35" s="114" t="s">
        <v>145</v>
      </c>
      <c r="O35" s="114">
        <v>1</v>
      </c>
      <c r="P35" s="114">
        <v>0</v>
      </c>
      <c r="Q35" s="114">
        <v>5</v>
      </c>
      <c r="R35" s="114"/>
      <c r="S35" s="77">
        <v>0</v>
      </c>
      <c r="T35" s="78"/>
      <c r="U35" s="79"/>
      <c r="V35" s="79"/>
      <c r="W35" s="79"/>
      <c r="X35" s="79"/>
      <c r="Y35" s="79"/>
      <c r="Z35" s="79"/>
      <c r="AA35" s="79"/>
      <c r="AB35" s="79"/>
      <c r="AC35" s="106" t="s">
        <v>156</v>
      </c>
      <c r="AD35" s="81" t="s">
        <v>3</v>
      </c>
      <c r="AE35" s="123">
        <v>4456</v>
      </c>
      <c r="AF35" s="124">
        <v>7663.6</v>
      </c>
      <c r="AG35" s="83">
        <v>0</v>
      </c>
      <c r="AH35" s="83">
        <v>0</v>
      </c>
      <c r="AI35" s="83">
        <v>0</v>
      </c>
      <c r="AJ35" s="83">
        <v>0</v>
      </c>
      <c r="AK35" s="64">
        <f>SUM(AE35:AJ35)</f>
        <v>12119.6</v>
      </c>
      <c r="AL35" s="92">
        <v>2023</v>
      </c>
      <c r="AM35" s="9"/>
    </row>
    <row r="36" spans="1:39" s="7" customFormat="1" ht="41.25" customHeight="1">
      <c r="A36" s="9"/>
      <c r="B36" s="112">
        <v>6</v>
      </c>
      <c r="C36" s="112">
        <v>0</v>
      </c>
      <c r="D36" s="112">
        <v>2</v>
      </c>
      <c r="E36" s="113">
        <v>0</v>
      </c>
      <c r="F36" s="113">
        <v>4</v>
      </c>
      <c r="G36" s="113">
        <v>0</v>
      </c>
      <c r="H36" s="113">
        <v>9</v>
      </c>
      <c r="I36" s="113">
        <v>0</v>
      </c>
      <c r="J36" s="112">
        <v>5</v>
      </c>
      <c r="K36" s="112">
        <v>1</v>
      </c>
      <c r="L36" s="112">
        <v>0</v>
      </c>
      <c r="M36" s="112">
        <v>2</v>
      </c>
      <c r="N36" s="112">
        <v>0</v>
      </c>
      <c r="O36" s="112">
        <v>0</v>
      </c>
      <c r="P36" s="112">
        <v>0</v>
      </c>
      <c r="Q36" s="112">
        <v>0</v>
      </c>
      <c r="R36" s="112"/>
      <c r="S36" s="70">
        <v>0</v>
      </c>
      <c r="T36" s="71"/>
      <c r="U36" s="72"/>
      <c r="V36" s="72"/>
      <c r="W36" s="72"/>
      <c r="X36" s="72"/>
      <c r="Y36" s="72"/>
      <c r="Z36" s="72"/>
      <c r="AA36" s="72"/>
      <c r="AB36" s="72"/>
      <c r="AC36" s="84" t="s">
        <v>137</v>
      </c>
      <c r="AD36" s="74" t="s">
        <v>3</v>
      </c>
      <c r="AE36" s="125">
        <f aca="true" t="shared" si="2" ref="AE36:AJ36">(AE37)</f>
        <v>304.6</v>
      </c>
      <c r="AF36" s="125">
        <f t="shared" si="2"/>
        <v>98.2</v>
      </c>
      <c r="AG36" s="117">
        <f t="shared" si="2"/>
        <v>371.2</v>
      </c>
      <c r="AH36" s="117">
        <f t="shared" si="2"/>
        <v>388.6</v>
      </c>
      <c r="AI36" s="117">
        <f t="shared" si="2"/>
        <v>0</v>
      </c>
      <c r="AJ36" s="117">
        <f t="shared" si="2"/>
        <v>0</v>
      </c>
      <c r="AK36" s="63">
        <f>SUM(AE36:AJ36)</f>
        <v>1162.6</v>
      </c>
      <c r="AL36" s="92">
        <v>2023</v>
      </c>
      <c r="AM36" s="9"/>
    </row>
    <row r="37" spans="1:39" s="7" customFormat="1" ht="15">
      <c r="A37" s="9"/>
      <c r="B37" s="112">
        <v>6</v>
      </c>
      <c r="C37" s="112">
        <v>0</v>
      </c>
      <c r="D37" s="112">
        <v>2</v>
      </c>
      <c r="E37" s="113">
        <v>0</v>
      </c>
      <c r="F37" s="113">
        <v>4</v>
      </c>
      <c r="G37" s="113">
        <v>0</v>
      </c>
      <c r="H37" s="113">
        <v>9</v>
      </c>
      <c r="I37" s="113">
        <v>0</v>
      </c>
      <c r="J37" s="112">
        <v>5</v>
      </c>
      <c r="K37" s="112">
        <v>1</v>
      </c>
      <c r="L37" s="112">
        <v>0</v>
      </c>
      <c r="M37" s="112">
        <v>2</v>
      </c>
      <c r="N37" s="112">
        <v>4</v>
      </c>
      <c r="O37" s="112">
        <v>0</v>
      </c>
      <c r="P37" s="112">
        <v>0</v>
      </c>
      <c r="Q37" s="112">
        <v>1</v>
      </c>
      <c r="R37" s="112" t="s">
        <v>135</v>
      </c>
      <c r="S37" s="71"/>
      <c r="T37" s="71"/>
      <c r="U37" s="72"/>
      <c r="V37" s="72"/>
      <c r="W37" s="72"/>
      <c r="X37" s="72"/>
      <c r="Y37" s="72"/>
      <c r="Z37" s="72"/>
      <c r="AA37" s="72"/>
      <c r="AB37" s="72"/>
      <c r="AC37" s="84" t="s">
        <v>100</v>
      </c>
      <c r="AD37" s="74" t="s">
        <v>3</v>
      </c>
      <c r="AE37" s="125">
        <f>(AE40+AE42)</f>
        <v>304.6</v>
      </c>
      <c r="AF37" s="125">
        <f>(AF40+AF41+AF42)</f>
        <v>98.2</v>
      </c>
      <c r="AG37" s="117">
        <f>(AG40+AG42)</f>
        <v>371.2</v>
      </c>
      <c r="AH37" s="117">
        <f>(AH40+AH42)</f>
        <v>388.6</v>
      </c>
      <c r="AI37" s="117">
        <f>(AI40+AI42)</f>
        <v>0</v>
      </c>
      <c r="AJ37" s="117">
        <f>(AJ40+AJ42)</f>
        <v>0</v>
      </c>
      <c r="AK37" s="63">
        <f>SUM(AE37:AJ37)</f>
        <v>1162.6</v>
      </c>
      <c r="AL37" s="92">
        <v>2023</v>
      </c>
      <c r="AM37" s="9"/>
    </row>
    <row r="38" spans="1:39" s="7" customFormat="1" ht="15">
      <c r="A38" s="9"/>
      <c r="B38" s="112"/>
      <c r="C38" s="112"/>
      <c r="D38" s="112"/>
      <c r="E38" s="113"/>
      <c r="F38" s="113"/>
      <c r="G38" s="113"/>
      <c r="H38" s="113"/>
      <c r="I38" s="113"/>
      <c r="J38" s="112"/>
      <c r="K38" s="112"/>
      <c r="L38" s="112"/>
      <c r="M38" s="112"/>
      <c r="N38" s="112"/>
      <c r="O38" s="112"/>
      <c r="P38" s="112"/>
      <c r="Q38" s="112"/>
      <c r="R38" s="112"/>
      <c r="S38" s="71"/>
      <c r="T38" s="71"/>
      <c r="U38" s="72"/>
      <c r="V38" s="72"/>
      <c r="W38" s="72"/>
      <c r="X38" s="72"/>
      <c r="Y38" s="72"/>
      <c r="Z38" s="72"/>
      <c r="AA38" s="72"/>
      <c r="AB38" s="72"/>
      <c r="AC38" s="84" t="s">
        <v>104</v>
      </c>
      <c r="AD38" s="74" t="s">
        <v>3</v>
      </c>
      <c r="AE38" s="125">
        <v>0</v>
      </c>
      <c r="AF38" s="125">
        <v>0</v>
      </c>
      <c r="AG38" s="117">
        <v>0</v>
      </c>
      <c r="AH38" s="117">
        <v>0</v>
      </c>
      <c r="AI38" s="117">
        <v>0</v>
      </c>
      <c r="AJ38" s="117">
        <v>0</v>
      </c>
      <c r="AK38" s="63">
        <f>(AE38+AF38+AG38+AH38+AI38)</f>
        <v>0</v>
      </c>
      <c r="AL38" s="92">
        <v>2023</v>
      </c>
      <c r="AM38" s="9"/>
    </row>
    <row r="39" spans="1:39" s="7" customFormat="1" ht="25.5">
      <c r="A39" s="9"/>
      <c r="B39" s="104" t="s">
        <v>101</v>
      </c>
      <c r="C39" s="104" t="s">
        <v>101</v>
      </c>
      <c r="D39" s="104" t="s">
        <v>101</v>
      </c>
      <c r="E39" s="105" t="s">
        <v>101</v>
      </c>
      <c r="F39" s="105" t="s">
        <v>101</v>
      </c>
      <c r="G39" s="105" t="s">
        <v>101</v>
      </c>
      <c r="H39" s="105" t="s">
        <v>101</v>
      </c>
      <c r="I39" s="105" t="s">
        <v>101</v>
      </c>
      <c r="J39" s="104" t="s">
        <v>101</v>
      </c>
      <c r="K39" s="104" t="s">
        <v>101</v>
      </c>
      <c r="L39" s="104" t="s">
        <v>101</v>
      </c>
      <c r="M39" s="104" t="s">
        <v>101</v>
      </c>
      <c r="N39" s="104" t="s">
        <v>101</v>
      </c>
      <c r="O39" s="104" t="s">
        <v>101</v>
      </c>
      <c r="P39" s="104"/>
      <c r="Q39" s="104"/>
      <c r="R39" s="104"/>
      <c r="S39" s="49"/>
      <c r="T39" s="49"/>
      <c r="U39" s="54"/>
      <c r="V39" s="54"/>
      <c r="W39" s="54"/>
      <c r="X39" s="54"/>
      <c r="Y39" s="54"/>
      <c r="Z39" s="54"/>
      <c r="AA39" s="54"/>
      <c r="AB39" s="54"/>
      <c r="AC39" s="58" t="s">
        <v>124</v>
      </c>
      <c r="AD39" s="45" t="s">
        <v>96</v>
      </c>
      <c r="AE39" s="126">
        <v>2.5</v>
      </c>
      <c r="AF39" s="126">
        <v>1.5</v>
      </c>
      <c r="AG39" s="44">
        <v>2</v>
      </c>
      <c r="AH39" s="44">
        <v>2.5</v>
      </c>
      <c r="AI39" s="44">
        <v>1.5</v>
      </c>
      <c r="AJ39" s="44">
        <v>2</v>
      </c>
      <c r="AK39" s="64" t="s">
        <v>107</v>
      </c>
      <c r="AL39" s="92">
        <v>2023</v>
      </c>
      <c r="AM39" s="9"/>
    </row>
    <row r="40" spans="1:39" s="7" customFormat="1" ht="25.5">
      <c r="A40" s="9"/>
      <c r="B40" s="114">
        <v>6</v>
      </c>
      <c r="C40" s="114">
        <v>0</v>
      </c>
      <c r="D40" s="114">
        <v>2</v>
      </c>
      <c r="E40" s="115">
        <v>0</v>
      </c>
      <c r="F40" s="115">
        <v>4</v>
      </c>
      <c r="G40" s="115">
        <v>0</v>
      </c>
      <c r="H40" s="115">
        <v>9</v>
      </c>
      <c r="I40" s="115">
        <v>0</v>
      </c>
      <c r="J40" s="114">
        <v>5</v>
      </c>
      <c r="K40" s="114">
        <v>1</v>
      </c>
      <c r="L40" s="114">
        <v>0</v>
      </c>
      <c r="M40" s="114">
        <v>2</v>
      </c>
      <c r="N40" s="114">
        <v>4</v>
      </c>
      <c r="O40" s="114">
        <v>0</v>
      </c>
      <c r="P40" s="114">
        <v>0</v>
      </c>
      <c r="Q40" s="114">
        <v>1</v>
      </c>
      <c r="R40" s="114" t="s">
        <v>135</v>
      </c>
      <c r="S40" s="78"/>
      <c r="T40" s="78"/>
      <c r="U40" s="79"/>
      <c r="V40" s="79"/>
      <c r="W40" s="79"/>
      <c r="X40" s="79"/>
      <c r="Y40" s="79"/>
      <c r="Z40" s="79"/>
      <c r="AA40" s="79"/>
      <c r="AB40" s="79"/>
      <c r="AC40" s="80" t="s">
        <v>132</v>
      </c>
      <c r="AD40" s="81" t="s">
        <v>3</v>
      </c>
      <c r="AE40" s="128"/>
      <c r="AF40" s="128"/>
      <c r="AG40" s="130"/>
      <c r="AH40" s="77"/>
      <c r="AI40" s="77"/>
      <c r="AJ40" s="77"/>
      <c r="AK40" s="64">
        <f>(AE40+AF40+AG40+AH40+AI40)</f>
        <v>0</v>
      </c>
      <c r="AL40" s="92">
        <v>2023</v>
      </c>
      <c r="AM40" s="9"/>
    </row>
    <row r="41" spans="1:39" s="7" customFormat="1" ht="15">
      <c r="A41" s="9"/>
      <c r="B41" s="114">
        <v>6</v>
      </c>
      <c r="C41" s="114">
        <v>0</v>
      </c>
      <c r="D41" s="114">
        <v>2</v>
      </c>
      <c r="E41" s="115">
        <v>0</v>
      </c>
      <c r="F41" s="115">
        <v>4</v>
      </c>
      <c r="G41" s="115">
        <v>0</v>
      </c>
      <c r="H41" s="115">
        <v>9</v>
      </c>
      <c r="I41" s="115">
        <v>0</v>
      </c>
      <c r="J41" s="114">
        <v>5</v>
      </c>
      <c r="K41" s="114">
        <v>1</v>
      </c>
      <c r="L41" s="114">
        <v>0</v>
      </c>
      <c r="M41" s="114">
        <v>2</v>
      </c>
      <c r="N41" s="114">
        <v>4</v>
      </c>
      <c r="O41" s="114">
        <v>0</v>
      </c>
      <c r="P41" s="114">
        <v>0</v>
      </c>
      <c r="Q41" s="114">
        <v>1</v>
      </c>
      <c r="R41" s="114" t="s">
        <v>134</v>
      </c>
      <c r="S41" s="78"/>
      <c r="T41" s="78"/>
      <c r="U41" s="79"/>
      <c r="V41" s="79"/>
      <c r="W41" s="79"/>
      <c r="X41" s="79"/>
      <c r="Y41" s="79"/>
      <c r="Z41" s="79"/>
      <c r="AA41" s="79"/>
      <c r="AB41" s="79"/>
      <c r="AC41" s="80" t="s">
        <v>138</v>
      </c>
      <c r="AD41" s="81" t="s">
        <v>3</v>
      </c>
      <c r="AE41" s="128"/>
      <c r="AF41" s="128"/>
      <c r="AG41" s="77"/>
      <c r="AH41" s="77"/>
      <c r="AI41" s="77"/>
      <c r="AJ41" s="77"/>
      <c r="AK41" s="64">
        <f>(AE41+AF41+AG41+AH41+AI41)</f>
        <v>0</v>
      </c>
      <c r="AL41" s="92">
        <v>2023</v>
      </c>
      <c r="AM41" s="9"/>
    </row>
    <row r="42" spans="1:39" s="7" customFormat="1" ht="25.5">
      <c r="A42" s="9"/>
      <c r="B42" s="114">
        <v>6</v>
      </c>
      <c r="C42" s="114">
        <v>0</v>
      </c>
      <c r="D42" s="114">
        <v>2</v>
      </c>
      <c r="E42" s="114">
        <v>0</v>
      </c>
      <c r="F42" s="114">
        <v>4</v>
      </c>
      <c r="G42" s="114">
        <v>0</v>
      </c>
      <c r="H42" s="114">
        <v>9</v>
      </c>
      <c r="I42" s="114">
        <v>0</v>
      </c>
      <c r="J42" s="114">
        <v>5</v>
      </c>
      <c r="K42" s="114">
        <v>1</v>
      </c>
      <c r="L42" s="114">
        <v>0</v>
      </c>
      <c r="M42" s="114">
        <v>2</v>
      </c>
      <c r="N42" s="114">
        <v>4</v>
      </c>
      <c r="O42" s="114">
        <v>0</v>
      </c>
      <c r="P42" s="114">
        <v>0</v>
      </c>
      <c r="Q42" s="114">
        <v>2</v>
      </c>
      <c r="R42" s="114" t="s">
        <v>134</v>
      </c>
      <c r="S42" s="77">
        <v>0</v>
      </c>
      <c r="T42" s="78"/>
      <c r="U42" s="79"/>
      <c r="V42" s="79"/>
      <c r="W42" s="79"/>
      <c r="X42" s="79"/>
      <c r="Y42" s="79"/>
      <c r="Z42" s="79"/>
      <c r="AA42" s="79"/>
      <c r="AB42" s="79"/>
      <c r="AC42" s="80" t="s">
        <v>147</v>
      </c>
      <c r="AD42" s="81" t="s">
        <v>3</v>
      </c>
      <c r="AE42" s="127">
        <v>304.6</v>
      </c>
      <c r="AF42" s="127">
        <v>98.2</v>
      </c>
      <c r="AG42" s="77">
        <v>371.2</v>
      </c>
      <c r="AH42" s="77">
        <v>388.6</v>
      </c>
      <c r="AI42" s="77">
        <v>0</v>
      </c>
      <c r="AJ42" s="77">
        <v>0</v>
      </c>
      <c r="AK42" s="64">
        <f aca="true" t="shared" si="3" ref="AK42:AK51">SUM(AE42:AJ42)</f>
        <v>1162.6</v>
      </c>
      <c r="AL42" s="92">
        <v>2023</v>
      </c>
      <c r="AM42" s="9"/>
    </row>
    <row r="43" spans="1:39" s="7" customFormat="1" ht="25.5">
      <c r="A43" s="9"/>
      <c r="B43" s="112"/>
      <c r="C43" s="112"/>
      <c r="D43" s="112"/>
      <c r="E43" s="113"/>
      <c r="F43" s="113"/>
      <c r="G43" s="113"/>
      <c r="H43" s="113"/>
      <c r="I43" s="113"/>
      <c r="J43" s="112"/>
      <c r="K43" s="112"/>
      <c r="L43" s="112"/>
      <c r="M43" s="112"/>
      <c r="N43" s="112"/>
      <c r="O43" s="112"/>
      <c r="P43" s="112"/>
      <c r="Q43" s="112"/>
      <c r="R43" s="112"/>
      <c r="S43" s="70"/>
      <c r="T43" s="71"/>
      <c r="U43" s="72"/>
      <c r="V43" s="72"/>
      <c r="W43" s="72"/>
      <c r="X43" s="72"/>
      <c r="Y43" s="72"/>
      <c r="Z43" s="72"/>
      <c r="AA43" s="72"/>
      <c r="AB43" s="72"/>
      <c r="AC43" s="84" t="s">
        <v>152</v>
      </c>
      <c r="AD43" s="132" t="s">
        <v>3</v>
      </c>
      <c r="AE43" s="139">
        <f aca="true" t="shared" si="4" ref="AE43:AJ43">(AE44+AE45)</f>
        <v>0</v>
      </c>
      <c r="AF43" s="139">
        <f t="shared" si="4"/>
        <v>1724.8</v>
      </c>
      <c r="AG43" s="139">
        <f t="shared" si="4"/>
        <v>0</v>
      </c>
      <c r="AH43" s="139">
        <f t="shared" si="4"/>
        <v>0</v>
      </c>
      <c r="AI43" s="139">
        <f t="shared" si="4"/>
        <v>0</v>
      </c>
      <c r="AJ43" s="139">
        <f t="shared" si="4"/>
        <v>0</v>
      </c>
      <c r="AK43" s="64">
        <f t="shared" si="3"/>
        <v>1724.8</v>
      </c>
      <c r="AL43" s="92">
        <v>2023</v>
      </c>
      <c r="AM43" s="9"/>
    </row>
    <row r="44" spans="1:39" s="7" customFormat="1" ht="15">
      <c r="A44" s="9"/>
      <c r="B44" s="112"/>
      <c r="C44" s="112"/>
      <c r="D44" s="112"/>
      <c r="E44" s="113"/>
      <c r="F44" s="113"/>
      <c r="G44" s="113"/>
      <c r="H44" s="113"/>
      <c r="I44" s="113"/>
      <c r="J44" s="112"/>
      <c r="K44" s="112"/>
      <c r="L44" s="112"/>
      <c r="M44" s="112"/>
      <c r="N44" s="112"/>
      <c r="O44" s="112"/>
      <c r="P44" s="112"/>
      <c r="Q44" s="112"/>
      <c r="R44" s="112"/>
      <c r="S44" s="70"/>
      <c r="T44" s="71"/>
      <c r="U44" s="72"/>
      <c r="V44" s="72"/>
      <c r="W44" s="72"/>
      <c r="X44" s="72"/>
      <c r="Y44" s="72"/>
      <c r="Z44" s="72"/>
      <c r="AA44" s="72"/>
      <c r="AB44" s="72"/>
      <c r="AC44" s="84" t="s">
        <v>100</v>
      </c>
      <c r="AD44" s="132" t="s">
        <v>3</v>
      </c>
      <c r="AE44" s="139">
        <f aca="true" t="shared" si="5" ref="AE44:AJ44">(AE47+AE48)</f>
        <v>0</v>
      </c>
      <c r="AF44" s="139">
        <f>(AF47+AF48+AF49)</f>
        <v>558.2</v>
      </c>
      <c r="AG44" s="139">
        <f t="shared" si="5"/>
        <v>0</v>
      </c>
      <c r="AH44" s="139">
        <f t="shared" si="5"/>
        <v>0</v>
      </c>
      <c r="AI44" s="139">
        <f t="shared" si="5"/>
        <v>0</v>
      </c>
      <c r="AJ44" s="139">
        <f t="shared" si="5"/>
        <v>0</v>
      </c>
      <c r="AK44" s="64">
        <f t="shared" si="3"/>
        <v>558.2</v>
      </c>
      <c r="AL44" s="92">
        <v>2023</v>
      </c>
      <c r="AM44" s="9"/>
    </row>
    <row r="45" spans="1:39" s="7" customFormat="1" ht="15">
      <c r="A45" s="9"/>
      <c r="B45" s="112"/>
      <c r="C45" s="112"/>
      <c r="D45" s="112"/>
      <c r="E45" s="113"/>
      <c r="F45" s="113"/>
      <c r="G45" s="113"/>
      <c r="H45" s="113"/>
      <c r="I45" s="113"/>
      <c r="J45" s="112"/>
      <c r="K45" s="112"/>
      <c r="L45" s="112"/>
      <c r="M45" s="112"/>
      <c r="N45" s="112"/>
      <c r="O45" s="112"/>
      <c r="P45" s="112"/>
      <c r="Q45" s="112"/>
      <c r="R45" s="112"/>
      <c r="S45" s="70"/>
      <c r="T45" s="71"/>
      <c r="U45" s="72"/>
      <c r="V45" s="72"/>
      <c r="W45" s="72"/>
      <c r="X45" s="72"/>
      <c r="Y45" s="72"/>
      <c r="Z45" s="72"/>
      <c r="AA45" s="72"/>
      <c r="AB45" s="72"/>
      <c r="AC45" s="84" t="s">
        <v>104</v>
      </c>
      <c r="AD45" s="132" t="s">
        <v>3</v>
      </c>
      <c r="AE45" s="139">
        <v>0</v>
      </c>
      <c r="AF45" s="139">
        <f>(AF50)</f>
        <v>1166.6</v>
      </c>
      <c r="AG45" s="139">
        <v>0</v>
      </c>
      <c r="AH45" s="139">
        <v>0</v>
      </c>
      <c r="AI45" s="139">
        <v>0</v>
      </c>
      <c r="AJ45" s="139">
        <v>0</v>
      </c>
      <c r="AK45" s="64">
        <f t="shared" si="3"/>
        <v>1166.6</v>
      </c>
      <c r="AL45" s="92">
        <v>2023</v>
      </c>
      <c r="AM45" s="9"/>
    </row>
    <row r="46" spans="1:39" s="7" customFormat="1" ht="15">
      <c r="A46" s="9"/>
      <c r="B46" s="118"/>
      <c r="C46" s="118"/>
      <c r="D46" s="118"/>
      <c r="E46" s="133"/>
      <c r="F46" s="133"/>
      <c r="G46" s="133"/>
      <c r="H46" s="133"/>
      <c r="I46" s="133"/>
      <c r="J46" s="118"/>
      <c r="K46" s="118"/>
      <c r="L46" s="118"/>
      <c r="M46" s="118"/>
      <c r="N46" s="118"/>
      <c r="O46" s="118"/>
      <c r="P46" s="118"/>
      <c r="Q46" s="118"/>
      <c r="R46" s="118"/>
      <c r="S46" s="134"/>
      <c r="T46" s="135"/>
      <c r="U46" s="136"/>
      <c r="V46" s="136"/>
      <c r="W46" s="136"/>
      <c r="X46" s="136"/>
      <c r="Y46" s="136"/>
      <c r="Z46" s="136"/>
      <c r="AA46" s="136"/>
      <c r="AB46" s="136"/>
      <c r="AC46" s="58" t="s">
        <v>153</v>
      </c>
      <c r="AD46" s="137" t="s">
        <v>98</v>
      </c>
      <c r="AE46" s="138">
        <v>0</v>
      </c>
      <c r="AF46" s="138">
        <v>1</v>
      </c>
      <c r="AG46" s="134">
        <v>2</v>
      </c>
      <c r="AH46" s="134">
        <v>2</v>
      </c>
      <c r="AI46" s="134">
        <v>2</v>
      </c>
      <c r="AJ46" s="134">
        <v>2</v>
      </c>
      <c r="AK46" s="64">
        <f t="shared" si="3"/>
        <v>9</v>
      </c>
      <c r="AL46" s="92">
        <v>2023</v>
      </c>
      <c r="AM46" s="9"/>
    </row>
    <row r="47" spans="1:39" s="7" customFormat="1" ht="25.5">
      <c r="A47" s="9"/>
      <c r="B47" s="114">
        <v>6</v>
      </c>
      <c r="C47" s="114">
        <v>0</v>
      </c>
      <c r="D47" s="114">
        <v>2</v>
      </c>
      <c r="E47" s="115">
        <v>0</v>
      </c>
      <c r="F47" s="115">
        <v>4</v>
      </c>
      <c r="G47" s="115">
        <v>0</v>
      </c>
      <c r="H47" s="115">
        <v>9</v>
      </c>
      <c r="I47" s="115">
        <v>0</v>
      </c>
      <c r="J47" s="114">
        <v>5</v>
      </c>
      <c r="K47" s="114">
        <v>1</v>
      </c>
      <c r="L47" s="114">
        <v>0</v>
      </c>
      <c r="M47" s="114">
        <v>4</v>
      </c>
      <c r="N47" s="114" t="s">
        <v>145</v>
      </c>
      <c r="O47" s="114">
        <v>1</v>
      </c>
      <c r="P47" s="114">
        <v>0</v>
      </c>
      <c r="Q47" s="114">
        <v>2</v>
      </c>
      <c r="R47" s="114"/>
      <c r="S47" s="77">
        <v>0</v>
      </c>
      <c r="T47" s="78"/>
      <c r="U47" s="79"/>
      <c r="V47" s="79"/>
      <c r="W47" s="79"/>
      <c r="X47" s="79"/>
      <c r="Y47" s="79"/>
      <c r="Z47" s="79"/>
      <c r="AA47" s="79"/>
      <c r="AB47" s="79"/>
      <c r="AC47" s="106" t="s">
        <v>154</v>
      </c>
      <c r="AD47" s="81" t="s">
        <v>3</v>
      </c>
      <c r="AE47" s="123">
        <v>0</v>
      </c>
      <c r="AF47" s="124">
        <v>280</v>
      </c>
      <c r="AG47" s="83">
        <v>0</v>
      </c>
      <c r="AH47" s="83">
        <v>0</v>
      </c>
      <c r="AI47" s="83">
        <v>0</v>
      </c>
      <c r="AJ47" s="83">
        <v>0</v>
      </c>
      <c r="AK47" s="64">
        <f t="shared" si="3"/>
        <v>280</v>
      </c>
      <c r="AL47" s="92">
        <v>2023</v>
      </c>
      <c r="AM47" s="9"/>
    </row>
    <row r="48" spans="1:39" s="7" customFormat="1" ht="25.5">
      <c r="A48" s="9"/>
      <c r="B48" s="114">
        <v>6</v>
      </c>
      <c r="C48" s="114">
        <v>0</v>
      </c>
      <c r="D48" s="114">
        <v>2</v>
      </c>
      <c r="E48" s="115">
        <v>0</v>
      </c>
      <c r="F48" s="115">
        <v>4</v>
      </c>
      <c r="G48" s="115">
        <v>0</v>
      </c>
      <c r="H48" s="115">
        <v>9</v>
      </c>
      <c r="I48" s="115">
        <v>0</v>
      </c>
      <c r="J48" s="114">
        <v>5</v>
      </c>
      <c r="K48" s="114">
        <v>1</v>
      </c>
      <c r="L48" s="114">
        <v>0</v>
      </c>
      <c r="M48" s="114">
        <v>4</v>
      </c>
      <c r="N48" s="114" t="s">
        <v>145</v>
      </c>
      <c r="O48" s="114">
        <v>0</v>
      </c>
      <c r="P48" s="114">
        <v>0</v>
      </c>
      <c r="Q48" s="114">
        <v>2</v>
      </c>
      <c r="R48" s="114"/>
      <c r="S48" s="77">
        <v>0</v>
      </c>
      <c r="T48" s="78"/>
      <c r="U48" s="79"/>
      <c r="V48" s="79"/>
      <c r="W48" s="79"/>
      <c r="X48" s="79"/>
      <c r="Y48" s="79"/>
      <c r="Z48" s="79"/>
      <c r="AA48" s="79"/>
      <c r="AB48" s="79"/>
      <c r="AC48" s="106" t="s">
        <v>151</v>
      </c>
      <c r="AD48" s="81" t="s">
        <v>3</v>
      </c>
      <c r="AE48" s="123">
        <v>0</v>
      </c>
      <c r="AF48" s="124">
        <v>11.7</v>
      </c>
      <c r="AG48" s="83">
        <v>0</v>
      </c>
      <c r="AH48" s="83">
        <v>0</v>
      </c>
      <c r="AI48" s="83">
        <v>0</v>
      </c>
      <c r="AJ48" s="83">
        <v>0</v>
      </c>
      <c r="AK48" s="64">
        <f t="shared" si="3"/>
        <v>11.7</v>
      </c>
      <c r="AL48" s="92">
        <v>2023</v>
      </c>
      <c r="AM48" s="9"/>
    </row>
    <row r="49" spans="1:39" s="7" customFormat="1" ht="15">
      <c r="A49" s="9"/>
      <c r="B49" s="114">
        <v>6</v>
      </c>
      <c r="C49" s="114">
        <v>0</v>
      </c>
      <c r="D49" s="114">
        <v>2</v>
      </c>
      <c r="E49" s="115">
        <v>0</v>
      </c>
      <c r="F49" s="115">
        <v>4</v>
      </c>
      <c r="G49" s="115">
        <v>0</v>
      </c>
      <c r="H49" s="115">
        <v>9</v>
      </c>
      <c r="I49" s="115">
        <v>0</v>
      </c>
      <c r="J49" s="114">
        <v>5</v>
      </c>
      <c r="K49" s="114">
        <v>1</v>
      </c>
      <c r="L49" s="114">
        <v>0</v>
      </c>
      <c r="M49" s="114">
        <v>4</v>
      </c>
      <c r="N49" s="114">
        <v>4</v>
      </c>
      <c r="O49" s="114">
        <v>0</v>
      </c>
      <c r="P49" s="114">
        <v>0</v>
      </c>
      <c r="Q49" s="114">
        <v>1</v>
      </c>
      <c r="R49" s="114"/>
      <c r="S49" s="77">
        <v>0</v>
      </c>
      <c r="T49" s="78"/>
      <c r="U49" s="79"/>
      <c r="V49" s="79"/>
      <c r="W49" s="79"/>
      <c r="X49" s="79"/>
      <c r="Y49" s="79"/>
      <c r="Z49" s="79"/>
      <c r="AA49" s="79"/>
      <c r="AB49" s="79"/>
      <c r="AC49" s="106" t="s">
        <v>159</v>
      </c>
      <c r="AD49" s="81" t="s">
        <v>3</v>
      </c>
      <c r="AE49" s="123">
        <v>0</v>
      </c>
      <c r="AF49" s="124">
        <v>266.5</v>
      </c>
      <c r="AG49" s="83">
        <v>0</v>
      </c>
      <c r="AH49" s="83">
        <v>0</v>
      </c>
      <c r="AI49" s="83">
        <v>0</v>
      </c>
      <c r="AJ49" s="83">
        <v>0</v>
      </c>
      <c r="AK49" s="64"/>
      <c r="AL49" s="92"/>
      <c r="AM49" s="9"/>
    </row>
    <row r="50" spans="1:39" s="7" customFormat="1" ht="38.25">
      <c r="A50" s="9"/>
      <c r="B50" s="114">
        <v>6</v>
      </c>
      <c r="C50" s="114">
        <v>0</v>
      </c>
      <c r="D50" s="114">
        <v>2</v>
      </c>
      <c r="E50" s="115">
        <v>0</v>
      </c>
      <c r="F50" s="115">
        <v>4</v>
      </c>
      <c r="G50" s="115">
        <v>0</v>
      </c>
      <c r="H50" s="115">
        <v>9</v>
      </c>
      <c r="I50" s="115">
        <v>0</v>
      </c>
      <c r="J50" s="114">
        <v>5</v>
      </c>
      <c r="K50" s="114">
        <v>1</v>
      </c>
      <c r="L50" s="114">
        <v>0</v>
      </c>
      <c r="M50" s="114">
        <v>4</v>
      </c>
      <c r="N50" s="114">
        <v>1</v>
      </c>
      <c r="O50" s="114">
        <v>1</v>
      </c>
      <c r="P50" s="114">
        <v>0</v>
      </c>
      <c r="Q50" s="114">
        <v>2</v>
      </c>
      <c r="R50" s="114"/>
      <c r="S50" s="77">
        <v>0</v>
      </c>
      <c r="T50" s="78"/>
      <c r="U50" s="79"/>
      <c r="V50" s="79"/>
      <c r="W50" s="79"/>
      <c r="X50" s="79"/>
      <c r="Y50" s="79"/>
      <c r="Z50" s="79"/>
      <c r="AA50" s="79"/>
      <c r="AB50" s="79"/>
      <c r="AC50" s="106" t="s">
        <v>155</v>
      </c>
      <c r="AD50" s="81" t="s">
        <v>3</v>
      </c>
      <c r="AE50" s="123">
        <v>0</v>
      </c>
      <c r="AF50" s="124">
        <v>1166.6</v>
      </c>
      <c r="AG50" s="83">
        <v>0</v>
      </c>
      <c r="AH50" s="83">
        <v>0</v>
      </c>
      <c r="AI50" s="83">
        <v>0</v>
      </c>
      <c r="AJ50" s="83">
        <v>0</v>
      </c>
      <c r="AK50" s="64"/>
      <c r="AL50" s="92"/>
      <c r="AM50" s="9"/>
    </row>
    <row r="51" spans="1:39" s="7" customFormat="1" ht="25.5">
      <c r="A51" s="9"/>
      <c r="B51" s="107">
        <v>6</v>
      </c>
      <c r="C51" s="107">
        <v>0</v>
      </c>
      <c r="D51" s="107">
        <v>2</v>
      </c>
      <c r="E51" s="108">
        <v>0</v>
      </c>
      <c r="F51" s="108">
        <v>4</v>
      </c>
      <c r="G51" s="108">
        <v>0</v>
      </c>
      <c r="H51" s="108">
        <v>8</v>
      </c>
      <c r="I51" s="108">
        <v>0</v>
      </c>
      <c r="J51" s="107">
        <v>5</v>
      </c>
      <c r="K51" s="107">
        <v>2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/>
      <c r="S51" s="131">
        <v>0</v>
      </c>
      <c r="T51" s="65"/>
      <c r="U51" s="66"/>
      <c r="V51" s="66"/>
      <c r="W51" s="66"/>
      <c r="X51" s="66"/>
      <c r="Y51" s="66"/>
      <c r="Z51" s="66"/>
      <c r="AA51" s="66"/>
      <c r="AB51" s="66"/>
      <c r="AC51" s="67" t="s">
        <v>125</v>
      </c>
      <c r="AD51" s="68" t="s">
        <v>3</v>
      </c>
      <c r="AE51" s="69">
        <f aca="true" t="shared" si="6" ref="AE51:AJ51">(AE54+AE61)</f>
        <v>500</v>
      </c>
      <c r="AF51" s="69">
        <f t="shared" si="6"/>
        <v>496.8</v>
      </c>
      <c r="AG51" s="69">
        <f t="shared" si="6"/>
        <v>618</v>
      </c>
      <c r="AH51" s="69">
        <f t="shared" si="6"/>
        <v>594</v>
      </c>
      <c r="AI51" s="69">
        <f t="shared" si="6"/>
        <v>594</v>
      </c>
      <c r="AJ51" s="69">
        <f t="shared" si="6"/>
        <v>450</v>
      </c>
      <c r="AK51" s="64">
        <f t="shared" si="3"/>
        <v>3252.8</v>
      </c>
      <c r="AL51" s="92">
        <v>2023</v>
      </c>
      <c r="AM51" s="9"/>
    </row>
    <row r="52" spans="1:39" s="7" customFormat="1" ht="15">
      <c r="A52" s="9"/>
      <c r="B52" s="109"/>
      <c r="C52" s="109"/>
      <c r="D52" s="109"/>
      <c r="E52" s="110"/>
      <c r="F52" s="110"/>
      <c r="G52" s="110"/>
      <c r="H52" s="110"/>
      <c r="I52" s="110"/>
      <c r="J52" s="109"/>
      <c r="K52" s="109"/>
      <c r="L52" s="109"/>
      <c r="M52" s="109"/>
      <c r="N52" s="109"/>
      <c r="O52" s="109"/>
      <c r="P52" s="109"/>
      <c r="Q52" s="109"/>
      <c r="R52" s="109"/>
      <c r="S52" s="93"/>
      <c r="T52" s="93"/>
      <c r="U52" s="94"/>
      <c r="V52" s="94"/>
      <c r="W52" s="94"/>
      <c r="X52" s="94"/>
      <c r="Y52" s="94"/>
      <c r="Z52" s="94"/>
      <c r="AA52" s="94"/>
      <c r="AB52" s="94"/>
      <c r="AC52" s="95" t="s">
        <v>100</v>
      </c>
      <c r="AD52" s="96" t="s">
        <v>3</v>
      </c>
      <c r="AE52" s="97">
        <f aca="true" t="shared" si="7" ref="AE52:AJ52">(AE62+AE55)</f>
        <v>500</v>
      </c>
      <c r="AF52" s="97">
        <f t="shared" si="7"/>
        <v>496.8</v>
      </c>
      <c r="AG52" s="97">
        <f t="shared" si="7"/>
        <v>618</v>
      </c>
      <c r="AH52" s="97">
        <f t="shared" si="7"/>
        <v>594</v>
      </c>
      <c r="AI52" s="97">
        <f t="shared" si="7"/>
        <v>594</v>
      </c>
      <c r="AJ52" s="97">
        <f t="shared" si="7"/>
        <v>450</v>
      </c>
      <c r="AK52" s="64">
        <f aca="true" t="shared" si="8" ref="AK52:AK59">SUM(AE52:AJ52)</f>
        <v>3252.8</v>
      </c>
      <c r="AL52" s="92">
        <v>2023</v>
      </c>
      <c r="AM52" s="9"/>
    </row>
    <row r="53" spans="1:39" s="7" customFormat="1" ht="15">
      <c r="A53" s="9"/>
      <c r="B53" s="109"/>
      <c r="C53" s="109"/>
      <c r="D53" s="109"/>
      <c r="E53" s="110"/>
      <c r="F53" s="110"/>
      <c r="G53" s="110"/>
      <c r="H53" s="110"/>
      <c r="I53" s="110"/>
      <c r="J53" s="109"/>
      <c r="K53" s="109"/>
      <c r="L53" s="109"/>
      <c r="M53" s="109"/>
      <c r="N53" s="109"/>
      <c r="O53" s="109"/>
      <c r="P53" s="109"/>
      <c r="Q53" s="109"/>
      <c r="R53" s="109"/>
      <c r="S53" s="111"/>
      <c r="T53" s="93"/>
      <c r="U53" s="94"/>
      <c r="V53" s="94"/>
      <c r="W53" s="94"/>
      <c r="X53" s="94"/>
      <c r="Y53" s="94"/>
      <c r="Z53" s="94"/>
      <c r="AA53" s="94"/>
      <c r="AB53" s="94"/>
      <c r="AC53" s="95" t="s">
        <v>104</v>
      </c>
      <c r="AD53" s="96" t="s">
        <v>3</v>
      </c>
      <c r="AE53" s="97">
        <v>0</v>
      </c>
      <c r="AF53" s="97">
        <v>0</v>
      </c>
      <c r="AG53" s="97">
        <v>0</v>
      </c>
      <c r="AH53" s="97">
        <v>0</v>
      </c>
      <c r="AI53" s="97">
        <v>0</v>
      </c>
      <c r="AJ53" s="97">
        <v>0</v>
      </c>
      <c r="AK53" s="64">
        <f t="shared" si="8"/>
        <v>0</v>
      </c>
      <c r="AL53" s="92">
        <v>2023</v>
      </c>
      <c r="AM53" s="9"/>
    </row>
    <row r="54" spans="1:39" s="7" customFormat="1" ht="15">
      <c r="A54" s="9"/>
      <c r="B54" s="112">
        <v>6</v>
      </c>
      <c r="C54" s="112">
        <v>0</v>
      </c>
      <c r="D54" s="112">
        <v>2</v>
      </c>
      <c r="E54" s="113">
        <v>0</v>
      </c>
      <c r="F54" s="113">
        <v>4</v>
      </c>
      <c r="G54" s="113">
        <v>0</v>
      </c>
      <c r="H54" s="113">
        <v>8</v>
      </c>
      <c r="I54" s="113">
        <v>0</v>
      </c>
      <c r="J54" s="112">
        <v>5</v>
      </c>
      <c r="K54" s="112">
        <v>2</v>
      </c>
      <c r="L54" s="112">
        <v>0</v>
      </c>
      <c r="M54" s="112">
        <v>1</v>
      </c>
      <c r="N54" s="112">
        <v>0</v>
      </c>
      <c r="O54" s="112">
        <v>0</v>
      </c>
      <c r="P54" s="112">
        <v>0</v>
      </c>
      <c r="Q54" s="112">
        <v>0</v>
      </c>
      <c r="R54" s="112"/>
      <c r="S54" s="70">
        <v>0</v>
      </c>
      <c r="T54" s="71"/>
      <c r="U54" s="72"/>
      <c r="V54" s="72"/>
      <c r="W54" s="72"/>
      <c r="X54" s="72"/>
      <c r="Y54" s="72"/>
      <c r="Z54" s="72"/>
      <c r="AA54" s="72"/>
      <c r="AB54" s="72"/>
      <c r="AC54" s="84" t="s">
        <v>92</v>
      </c>
      <c r="AD54" s="74" t="s">
        <v>3</v>
      </c>
      <c r="AE54" s="75">
        <f aca="true" t="shared" si="9" ref="AE54:AJ54">(AE55+AE56)</f>
        <v>500</v>
      </c>
      <c r="AF54" s="85">
        <f t="shared" si="9"/>
        <v>496.8</v>
      </c>
      <c r="AG54" s="85">
        <f t="shared" si="9"/>
        <v>618</v>
      </c>
      <c r="AH54" s="85">
        <f t="shared" si="9"/>
        <v>594</v>
      </c>
      <c r="AI54" s="85">
        <f t="shared" si="9"/>
        <v>594</v>
      </c>
      <c r="AJ54" s="85">
        <f t="shared" si="9"/>
        <v>450</v>
      </c>
      <c r="AK54" s="64">
        <f t="shared" si="8"/>
        <v>3252.8</v>
      </c>
      <c r="AL54" s="92">
        <v>2023</v>
      </c>
      <c r="AM54" s="9"/>
    </row>
    <row r="55" spans="1:39" s="7" customFormat="1" ht="15">
      <c r="A55" s="9"/>
      <c r="B55" s="112"/>
      <c r="C55" s="112"/>
      <c r="D55" s="112"/>
      <c r="E55" s="113"/>
      <c r="F55" s="113"/>
      <c r="G55" s="113"/>
      <c r="H55" s="113"/>
      <c r="I55" s="113"/>
      <c r="J55" s="112"/>
      <c r="K55" s="112"/>
      <c r="L55" s="112"/>
      <c r="M55" s="112"/>
      <c r="N55" s="112"/>
      <c r="O55" s="112"/>
      <c r="P55" s="112"/>
      <c r="Q55" s="112"/>
      <c r="R55" s="112"/>
      <c r="S55" s="70"/>
      <c r="T55" s="71"/>
      <c r="U55" s="72"/>
      <c r="V55" s="72"/>
      <c r="W55" s="72"/>
      <c r="X55" s="72"/>
      <c r="Y55" s="72"/>
      <c r="Z55" s="72"/>
      <c r="AA55" s="72"/>
      <c r="AB55" s="72"/>
      <c r="AC55" s="84" t="s">
        <v>100</v>
      </c>
      <c r="AD55" s="74" t="s">
        <v>3</v>
      </c>
      <c r="AE55" s="75">
        <f aca="true" t="shared" si="10" ref="AE55:AJ55">(AE59+AE60)</f>
        <v>500</v>
      </c>
      <c r="AF55" s="85">
        <f t="shared" si="10"/>
        <v>496.8</v>
      </c>
      <c r="AG55" s="85">
        <f t="shared" si="10"/>
        <v>618</v>
      </c>
      <c r="AH55" s="85">
        <f t="shared" si="10"/>
        <v>594</v>
      </c>
      <c r="AI55" s="85">
        <f t="shared" si="10"/>
        <v>594</v>
      </c>
      <c r="AJ55" s="85">
        <f t="shared" si="10"/>
        <v>450</v>
      </c>
      <c r="AK55" s="64">
        <f t="shared" si="8"/>
        <v>3252.8</v>
      </c>
      <c r="AL55" s="92">
        <v>2023</v>
      </c>
      <c r="AM55" s="9"/>
    </row>
    <row r="56" spans="1:39" s="7" customFormat="1" ht="15">
      <c r="A56" s="9"/>
      <c r="B56" s="112"/>
      <c r="C56" s="112"/>
      <c r="D56" s="112"/>
      <c r="E56" s="113"/>
      <c r="F56" s="113"/>
      <c r="G56" s="113"/>
      <c r="H56" s="113"/>
      <c r="I56" s="113"/>
      <c r="J56" s="112"/>
      <c r="K56" s="112"/>
      <c r="L56" s="112"/>
      <c r="M56" s="112"/>
      <c r="N56" s="112"/>
      <c r="O56" s="112"/>
      <c r="P56" s="112"/>
      <c r="Q56" s="112"/>
      <c r="R56" s="112"/>
      <c r="S56" s="70"/>
      <c r="T56" s="71"/>
      <c r="U56" s="72"/>
      <c r="V56" s="72"/>
      <c r="W56" s="72"/>
      <c r="X56" s="72"/>
      <c r="Y56" s="72"/>
      <c r="Z56" s="72"/>
      <c r="AA56" s="72"/>
      <c r="AB56" s="72"/>
      <c r="AC56" s="84" t="s">
        <v>103</v>
      </c>
      <c r="AD56" s="74" t="s">
        <v>3</v>
      </c>
      <c r="AE56" s="85">
        <v>0</v>
      </c>
      <c r="AF56" s="85">
        <v>0</v>
      </c>
      <c r="AG56" s="85">
        <v>0</v>
      </c>
      <c r="AH56" s="85">
        <v>0</v>
      </c>
      <c r="AI56" s="85">
        <v>0</v>
      </c>
      <c r="AJ56" s="85">
        <v>0</v>
      </c>
      <c r="AK56" s="64">
        <f t="shared" si="8"/>
        <v>0</v>
      </c>
      <c r="AL56" s="92">
        <v>2023</v>
      </c>
      <c r="AM56" s="9"/>
    </row>
    <row r="57" spans="1:39" s="7" customFormat="1" ht="25.5">
      <c r="A57" s="9"/>
      <c r="B57" s="104" t="s">
        <v>101</v>
      </c>
      <c r="C57" s="104" t="s">
        <v>101</v>
      </c>
      <c r="D57" s="104" t="s">
        <v>101</v>
      </c>
      <c r="E57" s="105" t="s">
        <v>101</v>
      </c>
      <c r="F57" s="105" t="s">
        <v>101</v>
      </c>
      <c r="G57" s="105" t="s">
        <v>101</v>
      </c>
      <c r="H57" s="105" t="s">
        <v>101</v>
      </c>
      <c r="I57" s="105" t="s">
        <v>101</v>
      </c>
      <c r="J57" s="104" t="s">
        <v>101</v>
      </c>
      <c r="K57" s="104" t="s">
        <v>101</v>
      </c>
      <c r="L57" s="104" t="s">
        <v>101</v>
      </c>
      <c r="M57" s="104" t="s">
        <v>101</v>
      </c>
      <c r="N57" s="104" t="s">
        <v>101</v>
      </c>
      <c r="O57" s="104" t="s">
        <v>101</v>
      </c>
      <c r="P57" s="104"/>
      <c r="Q57" s="104"/>
      <c r="R57" s="104"/>
      <c r="S57" s="44"/>
      <c r="T57" s="49"/>
      <c r="U57" s="54"/>
      <c r="V57" s="54"/>
      <c r="W57" s="54"/>
      <c r="X57" s="54"/>
      <c r="Y57" s="54"/>
      <c r="Z57" s="54"/>
      <c r="AA57" s="54"/>
      <c r="AB57" s="54"/>
      <c r="AC57" s="58" t="s">
        <v>109</v>
      </c>
      <c r="AD57" s="45" t="s">
        <v>97</v>
      </c>
      <c r="AE57" s="46"/>
      <c r="AF57" s="55"/>
      <c r="AG57" s="55"/>
      <c r="AH57" s="55"/>
      <c r="AI57" s="55"/>
      <c r="AJ57" s="55"/>
      <c r="AK57" s="64">
        <f t="shared" si="8"/>
        <v>0</v>
      </c>
      <c r="AL57" s="92">
        <v>2023</v>
      </c>
      <c r="AM57" s="9"/>
    </row>
    <row r="58" spans="1:39" s="7" customFormat="1" ht="25.5">
      <c r="A58" s="9"/>
      <c r="B58" s="120" t="s">
        <v>101</v>
      </c>
      <c r="C58" s="104" t="s">
        <v>101</v>
      </c>
      <c r="D58" s="104" t="s">
        <v>101</v>
      </c>
      <c r="E58" s="105" t="s">
        <v>101</v>
      </c>
      <c r="F58" s="105" t="s">
        <v>101</v>
      </c>
      <c r="G58" s="105" t="s">
        <v>101</v>
      </c>
      <c r="H58" s="105" t="s">
        <v>101</v>
      </c>
      <c r="I58" s="105" t="s">
        <v>101</v>
      </c>
      <c r="J58" s="104" t="s">
        <v>101</v>
      </c>
      <c r="K58" s="104" t="s">
        <v>101</v>
      </c>
      <c r="L58" s="104" t="s">
        <v>101</v>
      </c>
      <c r="M58" s="104" t="s">
        <v>101</v>
      </c>
      <c r="N58" s="104" t="s">
        <v>101</v>
      </c>
      <c r="O58" s="104" t="s">
        <v>101</v>
      </c>
      <c r="P58" s="104"/>
      <c r="Q58" s="104"/>
      <c r="R58" s="104"/>
      <c r="S58" s="44"/>
      <c r="T58" s="49"/>
      <c r="U58" s="54"/>
      <c r="V58" s="54"/>
      <c r="W58" s="54"/>
      <c r="X58" s="54"/>
      <c r="Y58" s="54"/>
      <c r="Z58" s="54"/>
      <c r="AA58" s="54"/>
      <c r="AB58" s="54"/>
      <c r="AC58" s="58" t="s">
        <v>110</v>
      </c>
      <c r="AD58" s="45" t="s">
        <v>98</v>
      </c>
      <c r="AE58" s="46">
        <v>5</v>
      </c>
      <c r="AF58" s="55">
        <v>5</v>
      </c>
      <c r="AG58" s="55">
        <v>5</v>
      </c>
      <c r="AH58" s="55">
        <v>5</v>
      </c>
      <c r="AI58" s="55">
        <v>5</v>
      </c>
      <c r="AJ58" s="55">
        <v>5</v>
      </c>
      <c r="AK58" s="64">
        <f t="shared" si="8"/>
        <v>30</v>
      </c>
      <c r="AL58" s="92">
        <v>2023</v>
      </c>
      <c r="AM58" s="9"/>
    </row>
    <row r="59" spans="1:39" s="7" customFormat="1" ht="38.25">
      <c r="A59" s="9"/>
      <c r="B59" s="102">
        <v>6</v>
      </c>
      <c r="C59" s="102">
        <v>0</v>
      </c>
      <c r="D59" s="102">
        <v>2</v>
      </c>
      <c r="E59" s="103">
        <v>0</v>
      </c>
      <c r="F59" s="103">
        <v>4</v>
      </c>
      <c r="G59" s="103">
        <v>0</v>
      </c>
      <c r="H59" s="103">
        <v>8</v>
      </c>
      <c r="I59" s="103">
        <v>0</v>
      </c>
      <c r="J59" s="102">
        <v>5</v>
      </c>
      <c r="K59" s="102">
        <v>2</v>
      </c>
      <c r="L59" s="102">
        <v>0</v>
      </c>
      <c r="M59" s="102">
        <v>1</v>
      </c>
      <c r="N59" s="102">
        <v>4</v>
      </c>
      <c r="O59" s="102">
        <v>0</v>
      </c>
      <c r="P59" s="102">
        <v>0</v>
      </c>
      <c r="Q59" s="102">
        <v>1</v>
      </c>
      <c r="R59" s="102" t="s">
        <v>139</v>
      </c>
      <c r="S59" s="77">
        <v>0</v>
      </c>
      <c r="T59" s="78"/>
      <c r="U59" s="79"/>
      <c r="V59" s="79"/>
      <c r="W59" s="79"/>
      <c r="X59" s="79"/>
      <c r="Y59" s="79"/>
      <c r="Z59" s="79"/>
      <c r="AA59" s="79"/>
      <c r="AB59" s="79"/>
      <c r="AC59" s="106" t="s">
        <v>114</v>
      </c>
      <c r="AD59" s="81" t="s">
        <v>3</v>
      </c>
      <c r="AE59" s="82">
        <v>500</v>
      </c>
      <c r="AF59" s="123">
        <v>496.8</v>
      </c>
      <c r="AG59" s="82">
        <v>618</v>
      </c>
      <c r="AH59" s="82">
        <v>594</v>
      </c>
      <c r="AI59" s="82">
        <v>594</v>
      </c>
      <c r="AJ59" s="83">
        <v>450</v>
      </c>
      <c r="AK59" s="64">
        <f t="shared" si="8"/>
        <v>3252.8</v>
      </c>
      <c r="AL59" s="92">
        <v>2023</v>
      </c>
      <c r="AM59" s="9"/>
    </row>
    <row r="60" spans="1:39" s="7" customFormat="1" ht="25.5">
      <c r="A60" s="9"/>
      <c r="B60" s="102"/>
      <c r="C60" s="102"/>
      <c r="D60" s="102"/>
      <c r="E60" s="103"/>
      <c r="F60" s="103"/>
      <c r="G60" s="103"/>
      <c r="H60" s="103"/>
      <c r="I60" s="103"/>
      <c r="J60" s="102"/>
      <c r="K60" s="102"/>
      <c r="L60" s="102"/>
      <c r="M60" s="102"/>
      <c r="N60" s="102"/>
      <c r="O60" s="102"/>
      <c r="P60" s="102"/>
      <c r="Q60" s="102"/>
      <c r="R60" s="102"/>
      <c r="S60" s="77"/>
      <c r="T60" s="78"/>
      <c r="U60" s="79"/>
      <c r="V60" s="79"/>
      <c r="W60" s="79"/>
      <c r="X60" s="79"/>
      <c r="Y60" s="79"/>
      <c r="Z60" s="79"/>
      <c r="AA60" s="79"/>
      <c r="AB60" s="79"/>
      <c r="AC60" s="106" t="s">
        <v>131</v>
      </c>
      <c r="AD60" s="81" t="s">
        <v>3</v>
      </c>
      <c r="AE60" s="82"/>
      <c r="AF60" s="82"/>
      <c r="AG60" s="82"/>
      <c r="AH60" s="82"/>
      <c r="AI60" s="82"/>
      <c r="AJ60" s="83"/>
      <c r="AK60" s="64">
        <f>(AE60+AF60+AG60+AH60+AI60)</f>
        <v>0</v>
      </c>
      <c r="AL60" s="92">
        <v>2023</v>
      </c>
      <c r="AM60" s="9"/>
    </row>
    <row r="61" spans="1:39" s="7" customFormat="1" ht="39">
      <c r="A61" s="9"/>
      <c r="B61" s="100"/>
      <c r="C61" s="100"/>
      <c r="D61" s="100"/>
      <c r="E61" s="101"/>
      <c r="F61" s="101"/>
      <c r="G61" s="101"/>
      <c r="H61" s="101"/>
      <c r="I61" s="101"/>
      <c r="J61" s="100"/>
      <c r="K61" s="100"/>
      <c r="L61" s="100"/>
      <c r="M61" s="100"/>
      <c r="N61" s="100"/>
      <c r="O61" s="100"/>
      <c r="P61" s="100"/>
      <c r="Q61" s="100"/>
      <c r="R61" s="100"/>
      <c r="S61" s="70"/>
      <c r="T61" s="71"/>
      <c r="U61" s="72"/>
      <c r="V61" s="72"/>
      <c r="W61" s="72"/>
      <c r="X61" s="72"/>
      <c r="Y61" s="72"/>
      <c r="Z61" s="72"/>
      <c r="AA61" s="72"/>
      <c r="AB61" s="72"/>
      <c r="AC61" s="86" t="s">
        <v>91</v>
      </c>
      <c r="AD61" s="74" t="s">
        <v>3</v>
      </c>
      <c r="AE61" s="75">
        <f>(AE62)</f>
        <v>0</v>
      </c>
      <c r="AF61" s="75">
        <f>(AF62)</f>
        <v>0</v>
      </c>
      <c r="AG61" s="75">
        <f>(AG62)</f>
        <v>0</v>
      </c>
      <c r="AH61" s="75">
        <f>(AH62)</f>
        <v>0</v>
      </c>
      <c r="AI61" s="75">
        <f>(AI62)</f>
        <v>0</v>
      </c>
      <c r="AJ61" s="76">
        <v>0</v>
      </c>
      <c r="AK61" s="64">
        <f>SUM(AE61:AJ61)</f>
        <v>0</v>
      </c>
      <c r="AL61" s="92">
        <v>2023</v>
      </c>
      <c r="AM61" s="9"/>
    </row>
    <row r="62" spans="1:39" s="7" customFormat="1" ht="15">
      <c r="A62" s="9"/>
      <c r="B62" s="100"/>
      <c r="C62" s="100"/>
      <c r="D62" s="100"/>
      <c r="E62" s="101"/>
      <c r="F62" s="101"/>
      <c r="G62" s="101"/>
      <c r="H62" s="101"/>
      <c r="I62" s="101"/>
      <c r="J62" s="100"/>
      <c r="K62" s="100"/>
      <c r="L62" s="100"/>
      <c r="M62" s="100"/>
      <c r="N62" s="100"/>
      <c r="O62" s="100"/>
      <c r="P62" s="100"/>
      <c r="Q62" s="100"/>
      <c r="R62" s="100"/>
      <c r="S62" s="70"/>
      <c r="T62" s="71"/>
      <c r="U62" s="72"/>
      <c r="V62" s="72"/>
      <c r="W62" s="72"/>
      <c r="X62" s="72"/>
      <c r="Y62" s="72"/>
      <c r="Z62" s="72"/>
      <c r="AA62" s="72"/>
      <c r="AB62" s="72"/>
      <c r="AC62" s="84" t="s">
        <v>100</v>
      </c>
      <c r="AD62" s="74" t="s">
        <v>3</v>
      </c>
      <c r="AE62" s="75">
        <f>(AE64)</f>
        <v>0</v>
      </c>
      <c r="AF62" s="75">
        <f>(AF64)</f>
        <v>0</v>
      </c>
      <c r="AG62" s="75">
        <f>(AG64)</f>
        <v>0</v>
      </c>
      <c r="AH62" s="75">
        <f>(AH64)</f>
        <v>0</v>
      </c>
      <c r="AI62" s="75">
        <f>(AI64)</f>
        <v>0</v>
      </c>
      <c r="AJ62" s="76">
        <v>0</v>
      </c>
      <c r="AK62" s="64">
        <f>SUM(AE62:AJ62)</f>
        <v>0</v>
      </c>
      <c r="AL62" s="92">
        <v>2023</v>
      </c>
      <c r="AM62" s="9"/>
    </row>
    <row r="63" spans="1:39" s="7" customFormat="1" ht="15">
      <c r="A63" s="9"/>
      <c r="B63" s="100"/>
      <c r="C63" s="100"/>
      <c r="D63" s="100"/>
      <c r="E63" s="101"/>
      <c r="F63" s="101"/>
      <c r="G63" s="101"/>
      <c r="H63" s="101"/>
      <c r="I63" s="101"/>
      <c r="J63" s="100"/>
      <c r="K63" s="100"/>
      <c r="L63" s="100"/>
      <c r="M63" s="100"/>
      <c r="N63" s="100"/>
      <c r="O63" s="100"/>
      <c r="P63" s="100"/>
      <c r="Q63" s="100"/>
      <c r="R63" s="100"/>
      <c r="S63" s="70"/>
      <c r="T63" s="71"/>
      <c r="U63" s="72"/>
      <c r="V63" s="72"/>
      <c r="W63" s="72"/>
      <c r="X63" s="72"/>
      <c r="Y63" s="72"/>
      <c r="Z63" s="72"/>
      <c r="AA63" s="72"/>
      <c r="AB63" s="72"/>
      <c r="AC63" s="84" t="s">
        <v>103</v>
      </c>
      <c r="AD63" s="74" t="s">
        <v>3</v>
      </c>
      <c r="AE63" s="75"/>
      <c r="AF63" s="75"/>
      <c r="AG63" s="75"/>
      <c r="AH63" s="75"/>
      <c r="AI63" s="75"/>
      <c r="AJ63" s="76"/>
      <c r="AK63" s="64">
        <f>SUM(AE63:AJ63)</f>
        <v>0</v>
      </c>
      <c r="AL63" s="92">
        <v>2023</v>
      </c>
      <c r="AM63" s="9"/>
    </row>
    <row r="64" spans="1:39" s="7" customFormat="1" ht="25.5">
      <c r="A64" s="9"/>
      <c r="B64" s="114" t="s">
        <v>101</v>
      </c>
      <c r="C64" s="102" t="s">
        <v>101</v>
      </c>
      <c r="D64" s="102" t="s">
        <v>101</v>
      </c>
      <c r="E64" s="103">
        <v>0</v>
      </c>
      <c r="F64" s="103">
        <v>4</v>
      </c>
      <c r="G64" s="103">
        <v>0</v>
      </c>
      <c r="H64" s="103">
        <v>8</v>
      </c>
      <c r="I64" s="103">
        <v>0</v>
      </c>
      <c r="J64" s="102">
        <v>5</v>
      </c>
      <c r="K64" s="102">
        <v>2</v>
      </c>
      <c r="L64" s="102">
        <v>1</v>
      </c>
      <c r="M64" s="102">
        <v>2</v>
      </c>
      <c r="N64" s="102">
        <v>0</v>
      </c>
      <c r="O64" s="102">
        <v>2</v>
      </c>
      <c r="P64" s="102"/>
      <c r="Q64" s="102"/>
      <c r="R64" s="102"/>
      <c r="S64" s="77"/>
      <c r="T64" s="78"/>
      <c r="U64" s="79"/>
      <c r="V64" s="79"/>
      <c r="W64" s="79"/>
      <c r="X64" s="79"/>
      <c r="Y64" s="79"/>
      <c r="Z64" s="79"/>
      <c r="AA64" s="79"/>
      <c r="AB64" s="79"/>
      <c r="AC64" s="80" t="s">
        <v>93</v>
      </c>
      <c r="AD64" s="81" t="s">
        <v>3</v>
      </c>
      <c r="AE64" s="82">
        <v>0</v>
      </c>
      <c r="AF64" s="83">
        <v>0</v>
      </c>
      <c r="AG64" s="83">
        <v>0</v>
      </c>
      <c r="AH64" s="83">
        <v>0</v>
      </c>
      <c r="AI64" s="83">
        <v>0</v>
      </c>
      <c r="AJ64" s="83">
        <v>0</v>
      </c>
      <c r="AK64" s="64">
        <f>(AE64+AF64+AG64+AH64+AI64)</f>
        <v>0</v>
      </c>
      <c r="AL64" s="92">
        <v>2023</v>
      </c>
      <c r="AM64" s="9"/>
    </row>
    <row r="65" spans="1:39" s="7" customFormat="1" ht="38.25">
      <c r="A65" s="9"/>
      <c r="B65" s="104" t="s">
        <v>101</v>
      </c>
      <c r="C65" s="104" t="s">
        <v>101</v>
      </c>
      <c r="D65" s="104" t="s">
        <v>101</v>
      </c>
      <c r="E65" s="105" t="s">
        <v>101</v>
      </c>
      <c r="F65" s="105" t="s">
        <v>101</v>
      </c>
      <c r="G65" s="105" t="s">
        <v>101</v>
      </c>
      <c r="H65" s="105" t="s">
        <v>101</v>
      </c>
      <c r="I65" s="105" t="s">
        <v>101</v>
      </c>
      <c r="J65" s="104" t="s">
        <v>101</v>
      </c>
      <c r="K65" s="104" t="s">
        <v>101</v>
      </c>
      <c r="L65" s="104" t="s">
        <v>101</v>
      </c>
      <c r="M65" s="104" t="s">
        <v>101</v>
      </c>
      <c r="N65" s="104" t="s">
        <v>101</v>
      </c>
      <c r="O65" s="104" t="s">
        <v>101</v>
      </c>
      <c r="P65" s="104"/>
      <c r="Q65" s="104"/>
      <c r="R65" s="104"/>
      <c r="S65" s="44"/>
      <c r="T65" s="49"/>
      <c r="U65" s="54"/>
      <c r="V65" s="54"/>
      <c r="W65" s="54"/>
      <c r="X65" s="54"/>
      <c r="Y65" s="54"/>
      <c r="Z65" s="54"/>
      <c r="AA65" s="54"/>
      <c r="AB65" s="54"/>
      <c r="AC65" s="58" t="s">
        <v>126</v>
      </c>
      <c r="AD65" s="45" t="s">
        <v>10</v>
      </c>
      <c r="AE65" s="44" t="s">
        <v>105</v>
      </c>
      <c r="AF65" s="44" t="s">
        <v>105</v>
      </c>
      <c r="AG65" s="44" t="s">
        <v>105</v>
      </c>
      <c r="AH65" s="44" t="s">
        <v>105</v>
      </c>
      <c r="AI65" s="44" t="s">
        <v>105</v>
      </c>
      <c r="AJ65" s="44" t="s">
        <v>105</v>
      </c>
      <c r="AK65" s="64" t="s">
        <v>105</v>
      </c>
      <c r="AL65" s="92">
        <v>2023</v>
      </c>
      <c r="AM65" s="9"/>
    </row>
    <row r="66" spans="1:39" s="7" customFormat="1" ht="38.25">
      <c r="A66" s="9"/>
      <c r="B66" s="104" t="s">
        <v>101</v>
      </c>
      <c r="C66" s="104" t="s">
        <v>101</v>
      </c>
      <c r="D66" s="104" t="s">
        <v>101</v>
      </c>
      <c r="E66" s="105" t="s">
        <v>101</v>
      </c>
      <c r="F66" s="105" t="s">
        <v>101</v>
      </c>
      <c r="G66" s="105" t="s">
        <v>101</v>
      </c>
      <c r="H66" s="105" t="s">
        <v>101</v>
      </c>
      <c r="I66" s="105" t="s">
        <v>101</v>
      </c>
      <c r="J66" s="104" t="s">
        <v>101</v>
      </c>
      <c r="K66" s="104" t="s">
        <v>101</v>
      </c>
      <c r="L66" s="104" t="s">
        <v>101</v>
      </c>
      <c r="M66" s="104" t="s">
        <v>101</v>
      </c>
      <c r="N66" s="104" t="s">
        <v>101</v>
      </c>
      <c r="O66" s="104" t="s">
        <v>101</v>
      </c>
      <c r="P66" s="104"/>
      <c r="Q66" s="104"/>
      <c r="R66" s="104"/>
      <c r="S66" s="44"/>
      <c r="T66" s="49"/>
      <c r="U66" s="54"/>
      <c r="V66" s="54"/>
      <c r="W66" s="54"/>
      <c r="X66" s="54"/>
      <c r="Y66" s="54"/>
      <c r="Z66" s="54"/>
      <c r="AA66" s="54"/>
      <c r="AB66" s="54"/>
      <c r="AC66" s="58" t="s">
        <v>89</v>
      </c>
      <c r="AD66" s="45" t="s">
        <v>98</v>
      </c>
      <c r="AE66" s="44">
        <v>8</v>
      </c>
      <c r="AF66" s="44">
        <v>10</v>
      </c>
      <c r="AG66" s="44">
        <v>12</v>
      </c>
      <c r="AH66" s="44">
        <v>14</v>
      </c>
      <c r="AI66" s="44">
        <v>16</v>
      </c>
      <c r="AJ66" s="44">
        <v>16</v>
      </c>
      <c r="AK66" s="64"/>
      <c r="AL66" s="92">
        <v>2023</v>
      </c>
      <c r="AM66" s="9"/>
    </row>
    <row r="67" spans="1:39" s="7" customFormat="1" ht="38.25">
      <c r="A67" s="9"/>
      <c r="B67" s="104" t="s">
        <v>101</v>
      </c>
      <c r="C67" s="104" t="s">
        <v>101</v>
      </c>
      <c r="D67" s="104" t="s">
        <v>101</v>
      </c>
      <c r="E67" s="105" t="s">
        <v>101</v>
      </c>
      <c r="F67" s="105" t="s">
        <v>101</v>
      </c>
      <c r="G67" s="105" t="s">
        <v>101</v>
      </c>
      <c r="H67" s="105" t="s">
        <v>101</v>
      </c>
      <c r="I67" s="105" t="s">
        <v>101</v>
      </c>
      <c r="J67" s="104" t="s">
        <v>101</v>
      </c>
      <c r="K67" s="104" t="s">
        <v>101</v>
      </c>
      <c r="L67" s="104" t="s">
        <v>101</v>
      </c>
      <c r="M67" s="104" t="s">
        <v>101</v>
      </c>
      <c r="N67" s="104" t="s">
        <v>101</v>
      </c>
      <c r="O67" s="104" t="s">
        <v>101</v>
      </c>
      <c r="P67" s="104"/>
      <c r="Q67" s="104"/>
      <c r="R67" s="104"/>
      <c r="S67" s="44"/>
      <c r="T67" s="49"/>
      <c r="U67" s="54"/>
      <c r="V67" s="54"/>
      <c r="W67" s="54"/>
      <c r="X67" s="54"/>
      <c r="Y67" s="54"/>
      <c r="Z67" s="54"/>
      <c r="AA67" s="54"/>
      <c r="AB67" s="54"/>
      <c r="AC67" s="58" t="s">
        <v>119</v>
      </c>
      <c r="AD67" s="45" t="s">
        <v>10</v>
      </c>
      <c r="AE67" s="44" t="s">
        <v>105</v>
      </c>
      <c r="AF67" s="44" t="s">
        <v>105</v>
      </c>
      <c r="AG67" s="44" t="s">
        <v>105</v>
      </c>
      <c r="AH67" s="44" t="s">
        <v>105</v>
      </c>
      <c r="AI67" s="44" t="s">
        <v>105</v>
      </c>
      <c r="AJ67" s="44" t="s">
        <v>105</v>
      </c>
      <c r="AK67" s="64" t="s">
        <v>107</v>
      </c>
      <c r="AL67" s="92">
        <v>2023</v>
      </c>
      <c r="AM67" s="9"/>
    </row>
    <row r="68" spans="1:39" s="7" customFormat="1" ht="38.25">
      <c r="A68" s="9"/>
      <c r="B68" s="104" t="s">
        <v>101</v>
      </c>
      <c r="C68" s="104" t="s">
        <v>101</v>
      </c>
      <c r="D68" s="104" t="s">
        <v>101</v>
      </c>
      <c r="E68" s="105" t="s">
        <v>101</v>
      </c>
      <c r="F68" s="105" t="s">
        <v>101</v>
      </c>
      <c r="G68" s="105" t="s">
        <v>101</v>
      </c>
      <c r="H68" s="105" t="s">
        <v>101</v>
      </c>
      <c r="I68" s="105" t="s">
        <v>101</v>
      </c>
      <c r="J68" s="104" t="s">
        <v>101</v>
      </c>
      <c r="K68" s="104" t="s">
        <v>101</v>
      </c>
      <c r="L68" s="104" t="s">
        <v>101</v>
      </c>
      <c r="M68" s="104" t="s">
        <v>101</v>
      </c>
      <c r="N68" s="104" t="s">
        <v>101</v>
      </c>
      <c r="O68" s="104" t="s">
        <v>101</v>
      </c>
      <c r="P68" s="104"/>
      <c r="Q68" s="104"/>
      <c r="R68" s="104"/>
      <c r="S68" s="44"/>
      <c r="T68" s="49"/>
      <c r="U68" s="54"/>
      <c r="V68" s="54"/>
      <c r="W68" s="54"/>
      <c r="X68" s="54"/>
      <c r="Y68" s="54"/>
      <c r="Z68" s="54"/>
      <c r="AA68" s="54"/>
      <c r="AB68" s="54"/>
      <c r="AC68" s="58" t="s">
        <v>128</v>
      </c>
      <c r="AD68" s="45" t="s">
        <v>98</v>
      </c>
      <c r="AE68" s="44">
        <v>3</v>
      </c>
      <c r="AF68" s="44">
        <v>4</v>
      </c>
      <c r="AG68" s="44">
        <v>5</v>
      </c>
      <c r="AH68" s="44">
        <v>6</v>
      </c>
      <c r="AI68" s="44">
        <v>7</v>
      </c>
      <c r="AJ68" s="44">
        <v>7</v>
      </c>
      <c r="AK68" s="64">
        <f>(AE68+AF68+AG68+AH68+AI68)</f>
        <v>25</v>
      </c>
      <c r="AL68" s="92">
        <v>2023</v>
      </c>
      <c r="AM68" s="9"/>
    </row>
    <row r="69" spans="1:39" s="7" customFormat="1" ht="25.5">
      <c r="A69" s="9"/>
      <c r="B69" s="107">
        <v>6</v>
      </c>
      <c r="C69" s="107">
        <v>0</v>
      </c>
      <c r="D69" s="107">
        <v>2</v>
      </c>
      <c r="E69" s="108">
        <v>0</v>
      </c>
      <c r="F69" s="108">
        <v>4</v>
      </c>
      <c r="G69" s="108">
        <v>0</v>
      </c>
      <c r="H69" s="108">
        <v>9</v>
      </c>
      <c r="I69" s="108">
        <v>0</v>
      </c>
      <c r="J69" s="107">
        <v>5</v>
      </c>
      <c r="K69" s="107">
        <v>3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7">
        <v>0</v>
      </c>
      <c r="R69" s="107"/>
      <c r="S69" s="131">
        <v>0</v>
      </c>
      <c r="T69" s="65"/>
      <c r="U69" s="66"/>
      <c r="V69" s="66"/>
      <c r="W69" s="66"/>
      <c r="X69" s="66"/>
      <c r="Y69" s="66"/>
      <c r="Z69" s="66"/>
      <c r="AA69" s="66"/>
      <c r="AB69" s="66"/>
      <c r="AC69" s="67" t="s">
        <v>108</v>
      </c>
      <c r="AD69" s="116" t="s">
        <v>3</v>
      </c>
      <c r="AE69" s="121">
        <f aca="true" t="shared" si="11" ref="AE69:AJ69">(AE70+AE71)</f>
        <v>224.7</v>
      </c>
      <c r="AF69" s="121">
        <f t="shared" si="11"/>
        <v>0</v>
      </c>
      <c r="AG69" s="121">
        <f t="shared" si="11"/>
        <v>0</v>
      </c>
      <c r="AH69" s="121">
        <f t="shared" si="11"/>
        <v>0</v>
      </c>
      <c r="AI69" s="121">
        <f t="shared" si="11"/>
        <v>0</v>
      </c>
      <c r="AJ69" s="121">
        <f t="shared" si="11"/>
        <v>300</v>
      </c>
      <c r="AK69" s="119">
        <f aca="true" t="shared" si="12" ref="AK69:AK74">SUM(AE69:AJ69)</f>
        <v>524.7</v>
      </c>
      <c r="AL69" s="92">
        <v>2023</v>
      </c>
      <c r="AM69" s="9"/>
    </row>
    <row r="70" spans="1:39" s="7" customFormat="1" ht="15">
      <c r="A70" s="9"/>
      <c r="B70" s="114">
        <v>6</v>
      </c>
      <c r="C70" s="114">
        <v>0</v>
      </c>
      <c r="D70" s="114">
        <v>2</v>
      </c>
      <c r="E70" s="115">
        <v>0</v>
      </c>
      <c r="F70" s="115">
        <v>4</v>
      </c>
      <c r="G70" s="115">
        <v>0</v>
      </c>
      <c r="H70" s="115">
        <v>9</v>
      </c>
      <c r="I70" s="115">
        <v>0</v>
      </c>
      <c r="J70" s="114">
        <v>5</v>
      </c>
      <c r="K70" s="114">
        <v>3</v>
      </c>
      <c r="L70" s="114">
        <v>0</v>
      </c>
      <c r="M70" s="114">
        <v>1</v>
      </c>
      <c r="N70" s="114">
        <v>4</v>
      </c>
      <c r="O70" s="114">
        <v>0</v>
      </c>
      <c r="P70" s="114">
        <v>0</v>
      </c>
      <c r="Q70" s="114">
        <v>1</v>
      </c>
      <c r="R70" s="114" t="s">
        <v>134</v>
      </c>
      <c r="S70" s="93"/>
      <c r="T70" s="93"/>
      <c r="U70" s="94"/>
      <c r="V70" s="94"/>
      <c r="W70" s="94"/>
      <c r="X70" s="94"/>
      <c r="Y70" s="94"/>
      <c r="Z70" s="94"/>
      <c r="AA70" s="94"/>
      <c r="AB70" s="94"/>
      <c r="AC70" s="95" t="s">
        <v>100</v>
      </c>
      <c r="AD70" s="96" t="s">
        <v>3</v>
      </c>
      <c r="AE70" s="122">
        <f aca="true" t="shared" si="13" ref="AE70:AJ71">(AE73+AE81)</f>
        <v>224.7</v>
      </c>
      <c r="AF70" s="122">
        <f t="shared" si="13"/>
        <v>0</v>
      </c>
      <c r="AG70" s="122">
        <f t="shared" si="13"/>
        <v>0</v>
      </c>
      <c r="AH70" s="122">
        <f t="shared" si="13"/>
        <v>0</v>
      </c>
      <c r="AI70" s="122">
        <f t="shared" si="13"/>
        <v>0</v>
      </c>
      <c r="AJ70" s="122">
        <f t="shared" si="13"/>
        <v>300</v>
      </c>
      <c r="AK70" s="119">
        <f t="shared" si="12"/>
        <v>524.7</v>
      </c>
      <c r="AL70" s="92">
        <v>2023</v>
      </c>
      <c r="AM70" s="9"/>
    </row>
    <row r="71" spans="1:39" s="7" customFormat="1" ht="15">
      <c r="A71" s="9"/>
      <c r="B71" s="109"/>
      <c r="C71" s="109"/>
      <c r="D71" s="109"/>
      <c r="E71" s="110"/>
      <c r="F71" s="110"/>
      <c r="G71" s="110"/>
      <c r="H71" s="110"/>
      <c r="I71" s="110"/>
      <c r="J71" s="109"/>
      <c r="K71" s="109"/>
      <c r="L71" s="109"/>
      <c r="M71" s="109"/>
      <c r="N71" s="109"/>
      <c r="O71" s="109"/>
      <c r="P71" s="109"/>
      <c r="Q71" s="109"/>
      <c r="R71" s="109"/>
      <c r="S71" s="93"/>
      <c r="T71" s="93"/>
      <c r="U71" s="94"/>
      <c r="V71" s="94"/>
      <c r="W71" s="94"/>
      <c r="X71" s="94"/>
      <c r="Y71" s="94"/>
      <c r="Z71" s="94"/>
      <c r="AA71" s="94"/>
      <c r="AB71" s="94"/>
      <c r="AC71" s="95" t="s">
        <v>103</v>
      </c>
      <c r="AD71" s="96" t="s">
        <v>3</v>
      </c>
      <c r="AE71" s="111">
        <f t="shared" si="13"/>
        <v>0</v>
      </c>
      <c r="AF71" s="111">
        <f t="shared" si="13"/>
        <v>0</v>
      </c>
      <c r="AG71" s="111">
        <f t="shared" si="13"/>
        <v>0</v>
      </c>
      <c r="AH71" s="111">
        <f t="shared" si="13"/>
        <v>0</v>
      </c>
      <c r="AI71" s="111">
        <f t="shared" si="13"/>
        <v>0</v>
      </c>
      <c r="AJ71" s="111">
        <f t="shared" si="13"/>
        <v>0</v>
      </c>
      <c r="AK71" s="119">
        <f t="shared" si="12"/>
        <v>0</v>
      </c>
      <c r="AL71" s="92">
        <v>2023</v>
      </c>
      <c r="AM71" s="9"/>
    </row>
    <row r="72" spans="1:39" s="7" customFormat="1" ht="25.5">
      <c r="A72" s="9"/>
      <c r="B72" s="112">
        <v>6</v>
      </c>
      <c r="C72" s="112">
        <v>0</v>
      </c>
      <c r="D72" s="112">
        <v>2</v>
      </c>
      <c r="E72" s="113">
        <v>0</v>
      </c>
      <c r="F72" s="113">
        <v>4</v>
      </c>
      <c r="G72" s="113">
        <v>0</v>
      </c>
      <c r="H72" s="113">
        <v>9</v>
      </c>
      <c r="I72" s="113">
        <v>0</v>
      </c>
      <c r="J72" s="112">
        <v>5</v>
      </c>
      <c r="K72" s="112">
        <v>3</v>
      </c>
      <c r="L72" s="112">
        <v>0</v>
      </c>
      <c r="M72" s="112">
        <v>1</v>
      </c>
      <c r="N72" s="112">
        <v>0</v>
      </c>
      <c r="O72" s="112">
        <v>0</v>
      </c>
      <c r="P72" s="112">
        <v>0</v>
      </c>
      <c r="Q72" s="112">
        <v>0</v>
      </c>
      <c r="R72" s="112"/>
      <c r="S72" s="70">
        <v>0</v>
      </c>
      <c r="T72" s="71"/>
      <c r="U72" s="72"/>
      <c r="V72" s="72"/>
      <c r="W72" s="72"/>
      <c r="X72" s="72"/>
      <c r="Y72" s="72"/>
      <c r="Z72" s="72"/>
      <c r="AA72" s="72"/>
      <c r="AB72" s="72"/>
      <c r="AC72" s="84" t="s">
        <v>112</v>
      </c>
      <c r="AD72" s="74" t="s">
        <v>3</v>
      </c>
      <c r="AE72" s="70">
        <f aca="true" t="shared" si="14" ref="AE72:AJ72">(AE73+AE74)</f>
        <v>224.7</v>
      </c>
      <c r="AF72" s="70">
        <f t="shared" si="14"/>
        <v>0</v>
      </c>
      <c r="AG72" s="70">
        <f t="shared" si="14"/>
        <v>0</v>
      </c>
      <c r="AH72" s="70">
        <f t="shared" si="14"/>
        <v>0</v>
      </c>
      <c r="AI72" s="70">
        <f t="shared" si="14"/>
        <v>0</v>
      </c>
      <c r="AJ72" s="70">
        <f t="shared" si="14"/>
        <v>300</v>
      </c>
      <c r="AK72" s="119">
        <f t="shared" si="12"/>
        <v>524.7</v>
      </c>
      <c r="AL72" s="92">
        <v>2023</v>
      </c>
      <c r="AM72" s="9"/>
    </row>
    <row r="73" spans="1:39" s="7" customFormat="1" ht="15">
      <c r="A73" s="9"/>
      <c r="B73" s="114">
        <v>6</v>
      </c>
      <c r="C73" s="114">
        <v>0</v>
      </c>
      <c r="D73" s="114">
        <v>2</v>
      </c>
      <c r="E73" s="115">
        <v>0</v>
      </c>
      <c r="F73" s="115">
        <v>4</v>
      </c>
      <c r="G73" s="115">
        <v>0</v>
      </c>
      <c r="H73" s="115">
        <v>9</v>
      </c>
      <c r="I73" s="115">
        <v>0</v>
      </c>
      <c r="J73" s="114">
        <v>5</v>
      </c>
      <c r="K73" s="114">
        <v>3</v>
      </c>
      <c r="L73" s="114">
        <v>0</v>
      </c>
      <c r="M73" s="114">
        <v>1</v>
      </c>
      <c r="N73" s="114">
        <v>4</v>
      </c>
      <c r="O73" s="114">
        <v>0</v>
      </c>
      <c r="P73" s="114">
        <v>0</v>
      </c>
      <c r="Q73" s="114">
        <v>1</v>
      </c>
      <c r="R73" s="114" t="s">
        <v>134</v>
      </c>
      <c r="S73" s="70"/>
      <c r="T73" s="71"/>
      <c r="U73" s="72"/>
      <c r="V73" s="72"/>
      <c r="W73" s="72"/>
      <c r="X73" s="72"/>
      <c r="Y73" s="72"/>
      <c r="Z73" s="72"/>
      <c r="AA73" s="72"/>
      <c r="AB73" s="72"/>
      <c r="AC73" s="84" t="s">
        <v>100</v>
      </c>
      <c r="AD73" s="74" t="s">
        <v>3</v>
      </c>
      <c r="AE73" s="70">
        <f aca="true" t="shared" si="15" ref="AE73:AJ73">(AE76)</f>
        <v>224.7</v>
      </c>
      <c r="AF73" s="70">
        <f t="shared" si="15"/>
        <v>0</v>
      </c>
      <c r="AG73" s="70">
        <f t="shared" si="15"/>
        <v>0</v>
      </c>
      <c r="AH73" s="70">
        <f t="shared" si="15"/>
        <v>0</v>
      </c>
      <c r="AI73" s="70">
        <f t="shared" si="15"/>
        <v>0</v>
      </c>
      <c r="AJ73" s="70">
        <f t="shared" si="15"/>
        <v>300</v>
      </c>
      <c r="AK73" s="119">
        <f t="shared" si="12"/>
        <v>524.7</v>
      </c>
      <c r="AL73" s="92">
        <v>2023</v>
      </c>
      <c r="AM73" s="9"/>
    </row>
    <row r="74" spans="1:39" s="7" customFormat="1" ht="15">
      <c r="A74" s="9"/>
      <c r="B74" s="112"/>
      <c r="C74" s="112"/>
      <c r="D74" s="112"/>
      <c r="E74" s="113"/>
      <c r="F74" s="113"/>
      <c r="G74" s="113"/>
      <c r="H74" s="113"/>
      <c r="I74" s="113"/>
      <c r="J74" s="112"/>
      <c r="K74" s="112"/>
      <c r="L74" s="112"/>
      <c r="M74" s="112"/>
      <c r="N74" s="112"/>
      <c r="O74" s="112"/>
      <c r="P74" s="112"/>
      <c r="Q74" s="112"/>
      <c r="R74" s="112"/>
      <c r="S74" s="70"/>
      <c r="T74" s="71"/>
      <c r="U74" s="72"/>
      <c r="V74" s="72"/>
      <c r="W74" s="72"/>
      <c r="X74" s="72"/>
      <c r="Y74" s="72"/>
      <c r="Z74" s="72"/>
      <c r="AA74" s="72"/>
      <c r="AB74" s="72"/>
      <c r="AC74" s="84" t="s">
        <v>103</v>
      </c>
      <c r="AD74" s="74" t="s">
        <v>3</v>
      </c>
      <c r="AE74" s="70">
        <v>0</v>
      </c>
      <c r="AF74" s="70">
        <v>0</v>
      </c>
      <c r="AG74" s="70">
        <v>0</v>
      </c>
      <c r="AH74" s="70">
        <v>0</v>
      </c>
      <c r="AI74" s="70">
        <v>0</v>
      </c>
      <c r="AJ74" s="70"/>
      <c r="AK74" s="119">
        <f t="shared" si="12"/>
        <v>0</v>
      </c>
      <c r="AL74" s="92">
        <v>2023</v>
      </c>
      <c r="AM74" s="9"/>
    </row>
    <row r="75" spans="1:39" s="7" customFormat="1" ht="15">
      <c r="A75" s="9"/>
      <c r="B75" s="118" t="s">
        <v>101</v>
      </c>
      <c r="C75" s="104" t="s">
        <v>101</v>
      </c>
      <c r="D75" s="104" t="s">
        <v>101</v>
      </c>
      <c r="E75" s="105" t="s">
        <v>101</v>
      </c>
      <c r="F75" s="105" t="s">
        <v>101</v>
      </c>
      <c r="G75" s="105" t="s">
        <v>101</v>
      </c>
      <c r="H75" s="105" t="s">
        <v>101</v>
      </c>
      <c r="I75" s="105" t="s">
        <v>101</v>
      </c>
      <c r="J75" s="104" t="s">
        <v>101</v>
      </c>
      <c r="K75" s="104" t="s">
        <v>101</v>
      </c>
      <c r="L75" s="104" t="s">
        <v>101</v>
      </c>
      <c r="M75" s="104" t="s">
        <v>101</v>
      </c>
      <c r="N75" s="104" t="s">
        <v>101</v>
      </c>
      <c r="O75" s="104" t="s">
        <v>101</v>
      </c>
      <c r="P75" s="104"/>
      <c r="Q75" s="104"/>
      <c r="R75" s="104"/>
      <c r="S75" s="44"/>
      <c r="T75" s="49"/>
      <c r="U75" s="54"/>
      <c r="V75" s="54"/>
      <c r="W75" s="54"/>
      <c r="X75" s="54"/>
      <c r="Y75" s="54"/>
      <c r="Z75" s="54"/>
      <c r="AA75" s="54"/>
      <c r="AB75" s="54"/>
      <c r="AC75" s="58" t="s">
        <v>129</v>
      </c>
      <c r="AD75" s="45" t="s">
        <v>95</v>
      </c>
      <c r="AE75" s="44">
        <v>20</v>
      </c>
      <c r="AF75" s="44">
        <v>18</v>
      </c>
      <c r="AG75" s="44">
        <v>16</v>
      </c>
      <c r="AH75" s="44">
        <v>14</v>
      </c>
      <c r="AI75" s="44">
        <v>12</v>
      </c>
      <c r="AJ75" s="44">
        <v>10</v>
      </c>
      <c r="AK75" s="119"/>
      <c r="AL75" s="92">
        <v>2023</v>
      </c>
      <c r="AM75" s="9"/>
    </row>
    <row r="76" spans="1:39" s="7" customFormat="1" ht="25.5">
      <c r="A76" s="9"/>
      <c r="B76" s="114">
        <v>6</v>
      </c>
      <c r="C76" s="114">
        <v>0</v>
      </c>
      <c r="D76" s="114">
        <v>2</v>
      </c>
      <c r="E76" s="115">
        <v>0</v>
      </c>
      <c r="F76" s="115">
        <v>4</v>
      </c>
      <c r="G76" s="115">
        <v>0</v>
      </c>
      <c r="H76" s="115">
        <v>9</v>
      </c>
      <c r="I76" s="115">
        <v>0</v>
      </c>
      <c r="J76" s="114">
        <v>5</v>
      </c>
      <c r="K76" s="114">
        <v>3</v>
      </c>
      <c r="L76" s="114">
        <v>0</v>
      </c>
      <c r="M76" s="114">
        <v>1</v>
      </c>
      <c r="N76" s="114">
        <v>4</v>
      </c>
      <c r="O76" s="114">
        <v>0</v>
      </c>
      <c r="P76" s="114">
        <v>0</v>
      </c>
      <c r="Q76" s="114">
        <v>1</v>
      </c>
      <c r="R76" s="114" t="s">
        <v>134</v>
      </c>
      <c r="S76" s="77">
        <v>0</v>
      </c>
      <c r="T76" s="78"/>
      <c r="U76" s="79"/>
      <c r="V76" s="79"/>
      <c r="W76" s="79"/>
      <c r="X76" s="79"/>
      <c r="Y76" s="79"/>
      <c r="Z76" s="79"/>
      <c r="AA76" s="79"/>
      <c r="AB76" s="79"/>
      <c r="AC76" s="80" t="s">
        <v>113</v>
      </c>
      <c r="AD76" s="81" t="s">
        <v>3</v>
      </c>
      <c r="AE76" s="127">
        <f>(AE77+AE78)</f>
        <v>224.7</v>
      </c>
      <c r="AF76" s="127">
        <v>0</v>
      </c>
      <c r="AG76" s="127">
        <v>0</v>
      </c>
      <c r="AH76" s="127">
        <v>0</v>
      </c>
      <c r="AI76" s="127">
        <f>(AI77+AI78)</f>
        <v>0</v>
      </c>
      <c r="AJ76" s="77">
        <v>300</v>
      </c>
      <c r="AK76" s="119">
        <f>SUM(AE76:AJ76)</f>
        <v>524.7</v>
      </c>
      <c r="AL76" s="92">
        <v>2023</v>
      </c>
      <c r="AM76" s="9"/>
    </row>
    <row r="77" spans="1:39" s="7" customFormat="1" ht="15">
      <c r="A77" s="9"/>
      <c r="B77" s="114">
        <v>6</v>
      </c>
      <c r="C77" s="114">
        <v>0</v>
      </c>
      <c r="D77" s="114">
        <v>2</v>
      </c>
      <c r="E77" s="115">
        <v>0</v>
      </c>
      <c r="F77" s="115">
        <v>4</v>
      </c>
      <c r="G77" s="115">
        <v>0</v>
      </c>
      <c r="H77" s="115">
        <v>9</v>
      </c>
      <c r="I77" s="115">
        <v>0</v>
      </c>
      <c r="J77" s="114">
        <v>5</v>
      </c>
      <c r="K77" s="114">
        <v>3</v>
      </c>
      <c r="L77" s="114">
        <v>0</v>
      </c>
      <c r="M77" s="114">
        <v>1</v>
      </c>
      <c r="N77" s="114">
        <v>4</v>
      </c>
      <c r="O77" s="114">
        <v>0</v>
      </c>
      <c r="P77" s="114">
        <v>0</v>
      </c>
      <c r="Q77" s="114">
        <v>1</v>
      </c>
      <c r="R77" s="114" t="s">
        <v>134</v>
      </c>
      <c r="S77" s="77">
        <v>0</v>
      </c>
      <c r="T77" s="78"/>
      <c r="U77" s="79"/>
      <c r="V77" s="79"/>
      <c r="W77" s="79"/>
      <c r="X77" s="79"/>
      <c r="Y77" s="79"/>
      <c r="Z77" s="79"/>
      <c r="AA77" s="79"/>
      <c r="AB77" s="79"/>
      <c r="AC77" s="80" t="s">
        <v>136</v>
      </c>
      <c r="AD77" s="81" t="s">
        <v>3</v>
      </c>
      <c r="AE77" s="127">
        <v>75.27</v>
      </c>
      <c r="AF77" s="127"/>
      <c r="AG77" s="102"/>
      <c r="AH77" s="77"/>
      <c r="AI77" s="77">
        <v>0</v>
      </c>
      <c r="AJ77" s="77">
        <v>0</v>
      </c>
      <c r="AK77" s="119">
        <f>SUM(AE77:AJ77)</f>
        <v>75.27</v>
      </c>
      <c r="AL77" s="92">
        <v>2023</v>
      </c>
      <c r="AM77" s="9"/>
    </row>
    <row r="78" spans="1:39" s="7" customFormat="1" ht="15">
      <c r="A78" s="9"/>
      <c r="B78" s="114">
        <v>6</v>
      </c>
      <c r="C78" s="114">
        <v>0</v>
      </c>
      <c r="D78" s="114">
        <v>2</v>
      </c>
      <c r="E78" s="115">
        <v>0</v>
      </c>
      <c r="F78" s="115">
        <v>4</v>
      </c>
      <c r="G78" s="115">
        <v>0</v>
      </c>
      <c r="H78" s="115">
        <v>9</v>
      </c>
      <c r="I78" s="115">
        <v>0</v>
      </c>
      <c r="J78" s="114">
        <v>5</v>
      </c>
      <c r="K78" s="114">
        <v>3</v>
      </c>
      <c r="L78" s="114">
        <v>0</v>
      </c>
      <c r="M78" s="114">
        <v>1</v>
      </c>
      <c r="N78" s="114">
        <v>4</v>
      </c>
      <c r="O78" s="114">
        <v>0</v>
      </c>
      <c r="P78" s="114">
        <v>0</v>
      </c>
      <c r="Q78" s="114">
        <v>1</v>
      </c>
      <c r="R78" s="114" t="s">
        <v>134</v>
      </c>
      <c r="S78" s="77">
        <v>0</v>
      </c>
      <c r="T78" s="78"/>
      <c r="U78" s="79"/>
      <c r="V78" s="79"/>
      <c r="W78" s="79"/>
      <c r="X78" s="79"/>
      <c r="Y78" s="79"/>
      <c r="Z78" s="79"/>
      <c r="AA78" s="79"/>
      <c r="AB78" s="79"/>
      <c r="AC78" s="80" t="s">
        <v>146</v>
      </c>
      <c r="AD78" s="81" t="s">
        <v>3</v>
      </c>
      <c r="AE78" s="127">
        <v>149.43</v>
      </c>
      <c r="AF78" s="127"/>
      <c r="AG78" s="102"/>
      <c r="AH78" s="77"/>
      <c r="AI78" s="77">
        <v>0</v>
      </c>
      <c r="AJ78" s="77">
        <v>0</v>
      </c>
      <c r="AK78" s="119">
        <f>SUM(AE78:AJ78)</f>
        <v>149.43</v>
      </c>
      <c r="AL78" s="92">
        <v>2023</v>
      </c>
      <c r="AM78" s="9"/>
    </row>
    <row r="79" spans="1:39" s="7" customFormat="1" ht="38.25">
      <c r="A79" s="9"/>
      <c r="B79" s="114" t="s">
        <v>101</v>
      </c>
      <c r="C79" s="114" t="s">
        <v>101</v>
      </c>
      <c r="D79" s="114" t="s">
        <v>101</v>
      </c>
      <c r="E79" s="114" t="s">
        <v>101</v>
      </c>
      <c r="F79" s="114" t="s">
        <v>101</v>
      </c>
      <c r="G79" s="114" t="s">
        <v>101</v>
      </c>
      <c r="H79" s="114" t="s">
        <v>101</v>
      </c>
      <c r="I79" s="114" t="s">
        <v>101</v>
      </c>
      <c r="J79" s="114" t="s">
        <v>101</v>
      </c>
      <c r="K79" s="114" t="s">
        <v>101</v>
      </c>
      <c r="L79" s="114" t="s">
        <v>101</v>
      </c>
      <c r="M79" s="114" t="s">
        <v>101</v>
      </c>
      <c r="N79" s="114" t="s">
        <v>101</v>
      </c>
      <c r="O79" s="114" t="s">
        <v>101</v>
      </c>
      <c r="P79" s="114"/>
      <c r="Q79" s="114"/>
      <c r="R79" s="114"/>
      <c r="S79" s="78"/>
      <c r="T79" s="78"/>
      <c r="U79" s="79"/>
      <c r="V79" s="79"/>
      <c r="W79" s="79"/>
      <c r="X79" s="79"/>
      <c r="Y79" s="79"/>
      <c r="Z79" s="79"/>
      <c r="AA79" s="79"/>
      <c r="AB79" s="79"/>
      <c r="AC79" s="80" t="s">
        <v>115</v>
      </c>
      <c r="AD79" s="81" t="s">
        <v>118</v>
      </c>
      <c r="AE79" s="77" t="s">
        <v>105</v>
      </c>
      <c r="AF79" s="77" t="s">
        <v>105</v>
      </c>
      <c r="AG79" s="102" t="s">
        <v>105</v>
      </c>
      <c r="AH79" s="77" t="s">
        <v>105</v>
      </c>
      <c r="AI79" s="77" t="s">
        <v>105</v>
      </c>
      <c r="AJ79" s="77" t="s">
        <v>105</v>
      </c>
      <c r="AK79" s="119" t="s">
        <v>105</v>
      </c>
      <c r="AL79" s="92">
        <v>2023</v>
      </c>
      <c r="AM79" s="9"/>
    </row>
    <row r="80" spans="1:39" s="7" customFormat="1" ht="25.5">
      <c r="A80" s="9"/>
      <c r="B80" s="112">
        <v>6</v>
      </c>
      <c r="C80" s="112">
        <v>0</v>
      </c>
      <c r="D80" s="112">
        <v>2</v>
      </c>
      <c r="E80" s="113">
        <v>0</v>
      </c>
      <c r="F80" s="113">
        <v>4</v>
      </c>
      <c r="G80" s="113">
        <v>0</v>
      </c>
      <c r="H80" s="113">
        <v>9</v>
      </c>
      <c r="I80" s="113">
        <v>0</v>
      </c>
      <c r="J80" s="112">
        <v>5</v>
      </c>
      <c r="K80" s="112">
        <v>3</v>
      </c>
      <c r="L80" s="112">
        <v>1</v>
      </c>
      <c r="M80" s="112">
        <v>2</v>
      </c>
      <c r="N80" s="112">
        <v>0</v>
      </c>
      <c r="O80" s="112">
        <v>0</v>
      </c>
      <c r="P80" s="112"/>
      <c r="Q80" s="112"/>
      <c r="R80" s="112"/>
      <c r="S80" s="71"/>
      <c r="T80" s="71"/>
      <c r="U80" s="72"/>
      <c r="V80" s="72"/>
      <c r="W80" s="72"/>
      <c r="X80" s="72"/>
      <c r="Y80" s="72"/>
      <c r="Z80" s="72"/>
      <c r="AA80" s="72"/>
      <c r="AB80" s="72"/>
      <c r="AC80" s="84" t="s">
        <v>130</v>
      </c>
      <c r="AD80" s="74" t="s">
        <v>3</v>
      </c>
      <c r="AE80" s="70">
        <f>(AE81+AE82)</f>
        <v>0</v>
      </c>
      <c r="AF80" s="70">
        <f>(AF81+AF82)</f>
        <v>0</v>
      </c>
      <c r="AG80" s="70">
        <f>(AG81+AG82)</f>
        <v>0</v>
      </c>
      <c r="AH80" s="70">
        <f>(AH81+AH82)</f>
        <v>0</v>
      </c>
      <c r="AI80" s="70">
        <f>(AI81+AI82)</f>
        <v>0</v>
      </c>
      <c r="AJ80" s="70">
        <v>0</v>
      </c>
      <c r="AK80" s="119">
        <f>SUM(AE80:AJ80)</f>
        <v>0</v>
      </c>
      <c r="AL80" s="92">
        <v>2023</v>
      </c>
      <c r="AM80" s="9"/>
    </row>
    <row r="81" spans="1:39" s="7" customFormat="1" ht="15">
      <c r="A81" s="9"/>
      <c r="B81" s="112">
        <v>6</v>
      </c>
      <c r="C81" s="112">
        <v>0</v>
      </c>
      <c r="D81" s="112">
        <v>2</v>
      </c>
      <c r="E81" s="113">
        <v>0</v>
      </c>
      <c r="F81" s="113">
        <v>4</v>
      </c>
      <c r="G81" s="113">
        <v>0</v>
      </c>
      <c r="H81" s="113">
        <v>9</v>
      </c>
      <c r="I81" s="113">
        <v>0</v>
      </c>
      <c r="J81" s="112">
        <v>5</v>
      </c>
      <c r="K81" s="112">
        <v>3</v>
      </c>
      <c r="L81" s="112">
        <v>1</v>
      </c>
      <c r="M81" s="112">
        <v>2</v>
      </c>
      <c r="N81" s="112">
        <v>0</v>
      </c>
      <c r="O81" s="112">
        <v>0</v>
      </c>
      <c r="P81" s="112"/>
      <c r="Q81" s="112"/>
      <c r="R81" s="112"/>
      <c r="S81" s="71"/>
      <c r="T81" s="49"/>
      <c r="U81" s="54"/>
      <c r="V81" s="54"/>
      <c r="W81" s="54"/>
      <c r="X81" s="54"/>
      <c r="Y81" s="54"/>
      <c r="Z81" s="54"/>
      <c r="AA81" s="54"/>
      <c r="AB81" s="54"/>
      <c r="AC81" s="84" t="s">
        <v>100</v>
      </c>
      <c r="AD81" s="74" t="s">
        <v>3</v>
      </c>
      <c r="AE81" s="70">
        <f>(AE84)</f>
        <v>0</v>
      </c>
      <c r="AF81" s="70">
        <f>(AF84)</f>
        <v>0</v>
      </c>
      <c r="AG81" s="70">
        <f>(AG84)</f>
        <v>0</v>
      </c>
      <c r="AH81" s="70">
        <f>(AH84)</f>
        <v>0</v>
      </c>
      <c r="AI81" s="70">
        <f>(AI84)</f>
        <v>0</v>
      </c>
      <c r="AJ81" s="70">
        <v>0</v>
      </c>
      <c r="AK81" s="119">
        <f>SUM(AE81:AJ81)</f>
        <v>0</v>
      </c>
      <c r="AL81" s="92">
        <v>2023</v>
      </c>
      <c r="AM81" s="9"/>
    </row>
    <row r="82" spans="1:39" s="7" customFormat="1" ht="15">
      <c r="A82" s="9"/>
      <c r="B82" s="112"/>
      <c r="C82" s="112"/>
      <c r="D82" s="112"/>
      <c r="E82" s="113"/>
      <c r="F82" s="113"/>
      <c r="G82" s="113"/>
      <c r="H82" s="113"/>
      <c r="I82" s="113"/>
      <c r="J82" s="112"/>
      <c r="K82" s="112"/>
      <c r="L82" s="112"/>
      <c r="M82" s="112"/>
      <c r="N82" s="112"/>
      <c r="O82" s="112"/>
      <c r="P82" s="112"/>
      <c r="Q82" s="112"/>
      <c r="R82" s="112"/>
      <c r="S82" s="71"/>
      <c r="T82" s="49"/>
      <c r="U82" s="54"/>
      <c r="V82" s="54"/>
      <c r="W82" s="54"/>
      <c r="X82" s="54"/>
      <c r="Y82" s="54"/>
      <c r="Z82" s="54"/>
      <c r="AA82" s="54"/>
      <c r="AB82" s="54"/>
      <c r="AC82" s="84" t="s">
        <v>103</v>
      </c>
      <c r="AD82" s="74" t="s">
        <v>3</v>
      </c>
      <c r="AE82" s="70">
        <v>0</v>
      </c>
      <c r="AF82" s="70">
        <v>0</v>
      </c>
      <c r="AG82" s="70">
        <v>0</v>
      </c>
      <c r="AH82" s="70">
        <v>0</v>
      </c>
      <c r="AI82" s="70">
        <v>0</v>
      </c>
      <c r="AJ82" s="70">
        <v>0</v>
      </c>
      <c r="AK82" s="119">
        <f>SUM(AE82:AJ82)</f>
        <v>0</v>
      </c>
      <c r="AL82" s="92">
        <v>2023</v>
      </c>
      <c r="AM82" s="9"/>
    </row>
    <row r="83" spans="1:39" s="7" customFormat="1" ht="25.5">
      <c r="A83" s="9"/>
      <c r="B83" s="104" t="s">
        <v>101</v>
      </c>
      <c r="C83" s="104" t="s">
        <v>101</v>
      </c>
      <c r="D83" s="104" t="s">
        <v>101</v>
      </c>
      <c r="E83" s="105" t="s">
        <v>101</v>
      </c>
      <c r="F83" s="105" t="s">
        <v>101</v>
      </c>
      <c r="G83" s="105" t="s">
        <v>101</v>
      </c>
      <c r="H83" s="105" t="s">
        <v>101</v>
      </c>
      <c r="I83" s="105" t="s">
        <v>101</v>
      </c>
      <c r="J83" s="104" t="s">
        <v>101</v>
      </c>
      <c r="K83" s="104" t="s">
        <v>101</v>
      </c>
      <c r="L83" s="104" t="s">
        <v>101</v>
      </c>
      <c r="M83" s="104" t="s">
        <v>101</v>
      </c>
      <c r="N83" s="104" t="s">
        <v>101</v>
      </c>
      <c r="O83" s="104" t="s">
        <v>101</v>
      </c>
      <c r="P83" s="104"/>
      <c r="Q83" s="104"/>
      <c r="R83" s="104"/>
      <c r="S83" s="49"/>
      <c r="T83" s="49"/>
      <c r="U83" s="54"/>
      <c r="V83" s="54"/>
      <c r="W83" s="54"/>
      <c r="X83" s="54"/>
      <c r="Y83" s="54"/>
      <c r="Z83" s="54"/>
      <c r="AA83" s="54"/>
      <c r="AB83" s="54"/>
      <c r="AC83" s="58" t="s">
        <v>127</v>
      </c>
      <c r="AD83" s="45" t="s">
        <v>98</v>
      </c>
      <c r="AE83" s="44">
        <v>0</v>
      </c>
      <c r="AF83" s="44">
        <v>0</v>
      </c>
      <c r="AG83" s="44">
        <v>0</v>
      </c>
      <c r="AH83" s="44">
        <v>0</v>
      </c>
      <c r="AI83" s="44">
        <v>0</v>
      </c>
      <c r="AJ83" s="44">
        <v>0</v>
      </c>
      <c r="AK83" s="119">
        <f>(AE83+AF83+AG83+AH83+AI83)</f>
        <v>0</v>
      </c>
      <c r="AL83" s="92">
        <v>2023</v>
      </c>
      <c r="AM83" s="9"/>
    </row>
    <row r="84" spans="1:39" s="7" customFormat="1" ht="15">
      <c r="A84" s="9"/>
      <c r="B84" s="114">
        <v>6</v>
      </c>
      <c r="C84" s="114">
        <v>0</v>
      </c>
      <c r="D84" s="114">
        <v>2</v>
      </c>
      <c r="E84" s="115">
        <v>0</v>
      </c>
      <c r="F84" s="115">
        <v>4</v>
      </c>
      <c r="G84" s="115">
        <v>0</v>
      </c>
      <c r="H84" s="115">
        <v>9</v>
      </c>
      <c r="I84" s="115">
        <v>0</v>
      </c>
      <c r="J84" s="114">
        <v>5</v>
      </c>
      <c r="K84" s="114">
        <v>3</v>
      </c>
      <c r="L84" s="114">
        <v>1</v>
      </c>
      <c r="M84" s="114">
        <v>2</v>
      </c>
      <c r="N84" s="114">
        <v>0</v>
      </c>
      <c r="O84" s="114">
        <v>1</v>
      </c>
      <c r="P84" s="114"/>
      <c r="Q84" s="114"/>
      <c r="R84" s="114"/>
      <c r="S84" s="78"/>
      <c r="T84" s="78"/>
      <c r="U84" s="79"/>
      <c r="V84" s="79"/>
      <c r="W84" s="79"/>
      <c r="X84" s="79"/>
      <c r="Y84" s="79"/>
      <c r="Z84" s="79"/>
      <c r="AA84" s="79"/>
      <c r="AB84" s="79"/>
      <c r="AC84" s="80" t="s">
        <v>116</v>
      </c>
      <c r="AD84" s="81" t="s">
        <v>3</v>
      </c>
      <c r="AE84" s="77">
        <v>0</v>
      </c>
      <c r="AF84" s="77">
        <v>0</v>
      </c>
      <c r="AG84" s="77">
        <v>0</v>
      </c>
      <c r="AH84" s="77">
        <v>0</v>
      </c>
      <c r="AI84" s="77">
        <v>0</v>
      </c>
      <c r="AJ84" s="77">
        <v>0</v>
      </c>
      <c r="AK84" s="119">
        <f>(AE84+AF84+AG84+AH84+AI84)</f>
        <v>0</v>
      </c>
      <c r="AL84" s="92">
        <v>2023</v>
      </c>
      <c r="AM84" s="9"/>
    </row>
    <row r="85" spans="1:39" s="7" customFormat="1" ht="38.25">
      <c r="A85" s="9"/>
      <c r="B85" s="114" t="s">
        <v>101</v>
      </c>
      <c r="C85" s="114" t="s">
        <v>101</v>
      </c>
      <c r="D85" s="114" t="s">
        <v>101</v>
      </c>
      <c r="E85" s="114" t="s">
        <v>101</v>
      </c>
      <c r="F85" s="114" t="s">
        <v>101</v>
      </c>
      <c r="G85" s="114" t="s">
        <v>101</v>
      </c>
      <c r="H85" s="114" t="s">
        <v>101</v>
      </c>
      <c r="I85" s="114" t="s">
        <v>101</v>
      </c>
      <c r="J85" s="114" t="s">
        <v>101</v>
      </c>
      <c r="K85" s="114" t="s">
        <v>101</v>
      </c>
      <c r="L85" s="114" t="s">
        <v>101</v>
      </c>
      <c r="M85" s="114" t="s">
        <v>101</v>
      </c>
      <c r="N85" s="114" t="s">
        <v>101</v>
      </c>
      <c r="O85" s="114" t="s">
        <v>101</v>
      </c>
      <c r="P85" s="114"/>
      <c r="Q85" s="114"/>
      <c r="R85" s="114"/>
      <c r="S85" s="78"/>
      <c r="T85" s="78"/>
      <c r="U85" s="79"/>
      <c r="V85" s="79"/>
      <c r="W85" s="79"/>
      <c r="X85" s="79"/>
      <c r="Y85" s="79"/>
      <c r="Z85" s="79"/>
      <c r="AA85" s="79"/>
      <c r="AB85" s="79"/>
      <c r="AC85" s="80" t="s">
        <v>117</v>
      </c>
      <c r="AD85" s="81" t="s">
        <v>118</v>
      </c>
      <c r="AE85" s="77" t="s">
        <v>105</v>
      </c>
      <c r="AF85" s="77" t="s">
        <v>105</v>
      </c>
      <c r="AG85" s="77" t="s">
        <v>105</v>
      </c>
      <c r="AH85" s="77" t="s">
        <v>105</v>
      </c>
      <c r="AI85" s="77" t="s">
        <v>105</v>
      </c>
      <c r="AJ85" s="77" t="s">
        <v>105</v>
      </c>
      <c r="AK85" s="119">
        <v>0</v>
      </c>
      <c r="AL85" s="92">
        <v>2023</v>
      </c>
      <c r="AM85" s="9"/>
    </row>
    <row r="86" spans="1:39" s="7" customFormat="1" ht="15">
      <c r="A86" s="9"/>
      <c r="B86" s="114"/>
      <c r="C86" s="114"/>
      <c r="D86" s="114"/>
      <c r="E86" s="115"/>
      <c r="F86" s="115"/>
      <c r="G86" s="115"/>
      <c r="H86" s="115"/>
      <c r="I86" s="115"/>
      <c r="J86" s="114"/>
      <c r="K86" s="114"/>
      <c r="L86" s="114"/>
      <c r="M86" s="114"/>
      <c r="N86" s="114"/>
      <c r="O86" s="114"/>
      <c r="P86" s="114"/>
      <c r="Q86" s="114"/>
      <c r="R86" s="114"/>
      <c r="S86" s="78"/>
      <c r="T86" s="78"/>
      <c r="U86" s="79"/>
      <c r="V86" s="79"/>
      <c r="W86" s="79"/>
      <c r="X86" s="79"/>
      <c r="Y86" s="79"/>
      <c r="Z86" s="79"/>
      <c r="AA86" s="79"/>
      <c r="AB86" s="79"/>
      <c r="AC86" s="80"/>
      <c r="AD86" s="81"/>
      <c r="AE86" s="77"/>
      <c r="AF86" s="77"/>
      <c r="AG86" s="77"/>
      <c r="AH86" s="77"/>
      <c r="AI86" s="77"/>
      <c r="AJ86" s="77"/>
      <c r="AK86" s="119">
        <f>(AE86+AF86+AG86+AH86+AI86)</f>
        <v>0</v>
      </c>
      <c r="AL86" s="92">
        <v>2023</v>
      </c>
      <c r="AM86" s="9"/>
    </row>
    <row r="87" spans="1:38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9"/>
      <c r="V87" s="29"/>
      <c r="W87" s="29"/>
      <c r="X87" s="29"/>
      <c r="Y87" s="29"/>
      <c r="Z87" s="29"/>
      <c r="AA87" s="29"/>
      <c r="AB87" s="2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9"/>
      <c r="V88" s="29"/>
      <c r="W88" s="29"/>
      <c r="X88" s="29"/>
      <c r="Y88" s="29"/>
      <c r="Z88" s="29"/>
      <c r="AA88" s="29"/>
      <c r="AB88" s="2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9"/>
      <c r="V89" s="29"/>
      <c r="W89" s="29"/>
      <c r="X89" s="29"/>
      <c r="Y89" s="29"/>
      <c r="Z89" s="29"/>
      <c r="AA89" s="29"/>
      <c r="AB89" s="2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29"/>
      <c r="V171" s="29"/>
      <c r="W171" s="29"/>
      <c r="X171" s="29"/>
      <c r="Y171" s="29"/>
      <c r="Z171" s="29"/>
      <c r="AA171" s="29"/>
      <c r="AB171" s="2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29"/>
      <c r="V172" s="29"/>
      <c r="W172" s="29"/>
      <c r="X172" s="29"/>
      <c r="Y172" s="29"/>
      <c r="Z172" s="29"/>
      <c r="AA172" s="29"/>
      <c r="AB172" s="2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29"/>
      <c r="V173" s="29"/>
      <c r="W173" s="29"/>
      <c r="X173" s="29"/>
      <c r="Y173" s="29"/>
      <c r="Z173" s="29"/>
      <c r="AA173" s="29"/>
      <c r="AB173" s="2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29"/>
      <c r="V174" s="29"/>
      <c r="W174" s="29"/>
      <c r="X174" s="29"/>
      <c r="Y174" s="29"/>
      <c r="Z174" s="29"/>
      <c r="AA174" s="29"/>
      <c r="AB174" s="2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29"/>
      <c r="V175" s="29"/>
      <c r="W175" s="29"/>
      <c r="X175" s="29"/>
      <c r="Y175" s="29"/>
      <c r="Z175" s="29"/>
      <c r="AA175" s="29"/>
      <c r="AB175" s="2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9"/>
      <c r="V176" s="29"/>
      <c r="W176" s="29"/>
      <c r="X176" s="29"/>
      <c r="Y176" s="29"/>
      <c r="Z176" s="29"/>
      <c r="AA176" s="29"/>
      <c r="AB176" s="2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9"/>
      <c r="V177" s="29"/>
      <c r="W177" s="29"/>
      <c r="X177" s="29"/>
      <c r="Y177" s="29"/>
      <c r="Z177" s="29"/>
      <c r="AA177" s="29"/>
      <c r="AB177" s="2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9"/>
      <c r="V178" s="29"/>
      <c r="W178" s="29"/>
      <c r="X178" s="29"/>
      <c r="Y178" s="29"/>
      <c r="Z178" s="29"/>
      <c r="AA178" s="29"/>
      <c r="AB178" s="2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9"/>
      <c r="V179" s="29"/>
      <c r="W179" s="29"/>
      <c r="X179" s="29"/>
      <c r="Y179" s="29"/>
      <c r="Z179" s="29"/>
      <c r="AA179" s="29"/>
      <c r="AB179" s="2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9"/>
      <c r="V180" s="29"/>
      <c r="W180" s="29"/>
      <c r="X180" s="29"/>
      <c r="Y180" s="29"/>
      <c r="Z180" s="29"/>
      <c r="AA180" s="29"/>
      <c r="AB180" s="2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9"/>
      <c r="V181" s="29"/>
      <c r="W181" s="29"/>
      <c r="X181" s="29"/>
      <c r="Y181" s="29"/>
      <c r="Z181" s="29"/>
      <c r="AA181" s="29"/>
      <c r="AB181" s="2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1:38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9"/>
      <c r="V182" s="29"/>
      <c r="W182" s="29"/>
      <c r="X182" s="29"/>
      <c r="Y182" s="29"/>
      <c r="Z182" s="29"/>
      <c r="AA182" s="29"/>
      <c r="AB182" s="2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9"/>
      <c r="V183" s="29"/>
      <c r="W183" s="29"/>
      <c r="X183" s="29"/>
      <c r="Y183" s="29"/>
      <c r="Z183" s="29"/>
      <c r="AA183" s="29"/>
      <c r="AB183" s="2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1:38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9"/>
      <c r="V184" s="29"/>
      <c r="W184" s="29"/>
      <c r="X184" s="29"/>
      <c r="Y184" s="29"/>
      <c r="Z184" s="29"/>
      <c r="AA184" s="29"/>
      <c r="AB184" s="2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9"/>
      <c r="V185" s="29"/>
      <c r="W185" s="29"/>
      <c r="X185" s="29"/>
      <c r="Y185" s="29"/>
      <c r="Z185" s="29"/>
      <c r="AA185" s="29"/>
      <c r="AB185" s="2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9"/>
      <c r="V186" s="29"/>
      <c r="W186" s="29"/>
      <c r="X186" s="29"/>
      <c r="Y186" s="29"/>
      <c r="Z186" s="29"/>
      <c r="AA186" s="29"/>
      <c r="AB186" s="2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9"/>
      <c r="V187" s="29"/>
      <c r="W187" s="29"/>
      <c r="X187" s="29"/>
      <c r="Y187" s="29"/>
      <c r="Z187" s="29"/>
      <c r="AA187" s="29"/>
      <c r="AB187" s="2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9"/>
      <c r="V188" s="29"/>
      <c r="W188" s="29"/>
      <c r="X188" s="29"/>
      <c r="Y188" s="29"/>
      <c r="Z188" s="29"/>
      <c r="AA188" s="29"/>
      <c r="AB188" s="2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9"/>
      <c r="V189" s="29"/>
      <c r="W189" s="29"/>
      <c r="X189" s="29"/>
      <c r="Y189" s="29"/>
      <c r="Z189" s="29"/>
      <c r="AA189" s="29"/>
      <c r="AB189" s="2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 s="34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9"/>
      <c r="V190" s="29"/>
      <c r="W190" s="29"/>
      <c r="X190" s="29"/>
      <c r="Y190" s="29"/>
      <c r="Z190" s="29"/>
      <c r="AA190" s="29"/>
      <c r="AB190" s="2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1:38" s="34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9"/>
      <c r="V191" s="29"/>
      <c r="W191" s="29"/>
      <c r="X191" s="29"/>
      <c r="Y191" s="29"/>
      <c r="Z191" s="29"/>
      <c r="AA191" s="29"/>
      <c r="AB191" s="2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1:38" s="34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9"/>
      <c r="V192" s="29"/>
      <c r="W192" s="29"/>
      <c r="X192" s="29"/>
      <c r="Y192" s="29"/>
      <c r="Z192" s="29"/>
      <c r="AA192" s="29"/>
      <c r="AB192" s="2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1:38" s="34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9"/>
      <c r="V193" s="29"/>
      <c r="W193" s="29"/>
      <c r="X193" s="29"/>
      <c r="Y193" s="29"/>
      <c r="Z193" s="29"/>
      <c r="AA193" s="29"/>
      <c r="AB193" s="2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1:38" s="34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9"/>
      <c r="V194" s="29"/>
      <c r="W194" s="29"/>
      <c r="X194" s="29"/>
      <c r="Y194" s="29"/>
      <c r="Z194" s="29"/>
      <c r="AA194" s="29"/>
      <c r="AB194" s="2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1:38" s="34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9"/>
      <c r="V195" s="29"/>
      <c r="W195" s="29"/>
      <c r="X195" s="29"/>
      <c r="Y195" s="29"/>
      <c r="Z195" s="29"/>
      <c r="AA195" s="29"/>
      <c r="AB195" s="2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1:38" s="34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9"/>
      <c r="V196" s="29"/>
      <c r="W196" s="29"/>
      <c r="X196" s="29"/>
      <c r="Y196" s="29"/>
      <c r="Z196" s="29"/>
      <c r="AA196" s="29"/>
      <c r="AB196" s="2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1:38" s="34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9"/>
      <c r="V197" s="29"/>
      <c r="W197" s="29"/>
      <c r="X197" s="29"/>
      <c r="Y197" s="29"/>
      <c r="Z197" s="29"/>
      <c r="AA197" s="29"/>
      <c r="AB197" s="2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1:38" s="34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9"/>
      <c r="V198" s="29"/>
      <c r="W198" s="29"/>
      <c r="X198" s="29"/>
      <c r="Y198" s="29"/>
      <c r="Z198" s="29"/>
      <c r="AA198" s="29"/>
      <c r="AB198" s="2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1:38" s="34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9"/>
      <c r="V199" s="29"/>
      <c r="W199" s="29"/>
      <c r="X199" s="29"/>
      <c r="Y199" s="29"/>
      <c r="Z199" s="29"/>
      <c r="AA199" s="29"/>
      <c r="AB199" s="2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1:38" s="34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9"/>
      <c r="V200" s="29"/>
      <c r="W200" s="29"/>
      <c r="X200" s="29"/>
      <c r="Y200" s="29"/>
      <c r="Z200" s="29"/>
      <c r="AA200" s="29"/>
      <c r="AB200" s="2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1:38" s="34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9"/>
      <c r="V201" s="29"/>
      <c r="W201" s="29"/>
      <c r="X201" s="29"/>
      <c r="Y201" s="29"/>
      <c r="Z201" s="29"/>
      <c r="AA201" s="29"/>
      <c r="AB201" s="2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1:38" s="34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9"/>
      <c r="V202" s="29"/>
      <c r="W202" s="29"/>
      <c r="X202" s="29"/>
      <c r="Y202" s="29"/>
      <c r="Z202" s="29"/>
      <c r="AA202" s="29"/>
      <c r="AB202" s="2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1:38" s="34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9"/>
      <c r="V203" s="29"/>
      <c r="W203" s="29"/>
      <c r="X203" s="29"/>
      <c r="Y203" s="29"/>
      <c r="Z203" s="29"/>
      <c r="AA203" s="29"/>
      <c r="AB203" s="2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1:38" s="34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9"/>
      <c r="V204" s="29"/>
      <c r="W204" s="29"/>
      <c r="X204" s="29"/>
      <c r="Y204" s="29"/>
      <c r="Z204" s="29"/>
      <c r="AA204" s="29"/>
      <c r="AB204" s="2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1:38" s="34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9"/>
      <c r="V205" s="29"/>
      <c r="W205" s="29"/>
      <c r="X205" s="29"/>
      <c r="Y205" s="29"/>
      <c r="Z205" s="29"/>
      <c r="AA205" s="29"/>
      <c r="AB205" s="2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1:38" s="34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9"/>
      <c r="V206" s="29"/>
      <c r="W206" s="29"/>
      <c r="X206" s="29"/>
      <c r="Y206" s="29"/>
      <c r="Z206" s="29"/>
      <c r="AA206" s="29"/>
      <c r="AB206" s="2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1:38" s="34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9"/>
      <c r="V207" s="29"/>
      <c r="W207" s="29"/>
      <c r="X207" s="29"/>
      <c r="Y207" s="29"/>
      <c r="Z207" s="29"/>
      <c r="AA207" s="29"/>
      <c r="AB207" s="2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1:38" s="34" customFormat="1" ht="15">
      <c r="A208" s="10"/>
      <c r="B208" s="28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9"/>
      <c r="V208" s="29"/>
      <c r="W208" s="29"/>
      <c r="X208" s="29"/>
      <c r="Y208" s="29"/>
      <c r="Z208" s="29"/>
      <c r="AA208" s="29"/>
      <c r="AB208" s="2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1:3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32"/>
      <c r="V209" s="32"/>
      <c r="W209" s="32"/>
      <c r="X209" s="32"/>
      <c r="Y209" s="32"/>
      <c r="Z209" s="32"/>
      <c r="AA209" s="32"/>
      <c r="AB209" s="32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27"/>
      <c r="U257" s="32"/>
      <c r="V257" s="32"/>
      <c r="W257" s="32"/>
      <c r="X257" s="32"/>
      <c r="Y257" s="32"/>
      <c r="Z257" s="32"/>
      <c r="AA257" s="32"/>
      <c r="AB257" s="32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27"/>
      <c r="U258" s="32"/>
      <c r="V258" s="32"/>
      <c r="W258" s="32"/>
      <c r="X258" s="32"/>
      <c r="Y258" s="32"/>
      <c r="Z258" s="32"/>
      <c r="AA258" s="32"/>
      <c r="AB258" s="32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27"/>
      <c r="U259" s="32"/>
      <c r="V259" s="32"/>
      <c r="W259" s="32"/>
      <c r="X259" s="32"/>
      <c r="Y259" s="32"/>
      <c r="Z259" s="32"/>
      <c r="AA259" s="32"/>
      <c r="AB259" s="32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27"/>
      <c r="U260" s="32"/>
      <c r="V260" s="32"/>
      <c r="W260" s="32"/>
      <c r="X260" s="32"/>
      <c r="Y260" s="32"/>
      <c r="Z260" s="32"/>
      <c r="AA260" s="32"/>
      <c r="AB260" s="32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27"/>
      <c r="U261" s="32"/>
      <c r="V261" s="32"/>
      <c r="W261" s="32"/>
      <c r="X261" s="32"/>
      <c r="Y261" s="32"/>
      <c r="Z261" s="32"/>
      <c r="AA261" s="32"/>
      <c r="AB261" s="32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27"/>
      <c r="U262" s="32"/>
      <c r="V262" s="32"/>
      <c r="W262" s="32"/>
      <c r="X262" s="32"/>
      <c r="Y262" s="32"/>
      <c r="Z262" s="32"/>
      <c r="AA262" s="32"/>
      <c r="AB262" s="32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27"/>
      <c r="U263" s="32"/>
      <c r="V263" s="32"/>
      <c r="W263" s="32"/>
      <c r="X263" s="32"/>
      <c r="Y263" s="32"/>
      <c r="Z263" s="32"/>
      <c r="AA263" s="32"/>
      <c r="AB263" s="32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  <row r="264" spans="1:3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27"/>
      <c r="U264" s="32"/>
      <c r="V264" s="32"/>
      <c r="W264" s="32"/>
      <c r="X264" s="32"/>
      <c r="Y264" s="32"/>
      <c r="Z264" s="32"/>
      <c r="AA264" s="32"/>
      <c r="AB264" s="32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</row>
    <row r="265" spans="1:3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27"/>
      <c r="U265" s="32"/>
      <c r="V265" s="32"/>
      <c r="W265" s="32"/>
      <c r="X265" s="32"/>
      <c r="Y265" s="32"/>
      <c r="Z265" s="32"/>
      <c r="AA265" s="32"/>
      <c r="AB265" s="32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</row>
    <row r="266" spans="1:3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27"/>
      <c r="U266" s="32"/>
      <c r="V266" s="32"/>
      <c r="W266" s="32"/>
      <c r="X266" s="32"/>
      <c r="Y266" s="32"/>
      <c r="Z266" s="32"/>
      <c r="AA266" s="32"/>
      <c r="AB266" s="32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</row>
    <row r="267" spans="1:3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27"/>
      <c r="U267" s="32"/>
      <c r="V267" s="32"/>
      <c r="W267" s="32"/>
      <c r="X267" s="32"/>
      <c r="Y267" s="32"/>
      <c r="Z267" s="32"/>
      <c r="AA267" s="32"/>
      <c r="AB267" s="32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</row>
    <row r="268" spans="1:3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27"/>
      <c r="U268" s="32"/>
      <c r="V268" s="32"/>
      <c r="W268" s="32"/>
      <c r="X268" s="32"/>
      <c r="Y268" s="32"/>
      <c r="Z268" s="32"/>
      <c r="AA268" s="32"/>
      <c r="AB268" s="32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</row>
    <row r="269" spans="1:3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27"/>
      <c r="U269" s="32"/>
      <c r="V269" s="32"/>
      <c r="W269" s="32"/>
      <c r="X269" s="32"/>
      <c r="Y269" s="32"/>
      <c r="Z269" s="32"/>
      <c r="AA269" s="32"/>
      <c r="AB269" s="32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</row>
    <row r="270" spans="1:3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27"/>
      <c r="U270" s="32"/>
      <c r="V270" s="32"/>
      <c r="W270" s="32"/>
      <c r="X270" s="32"/>
      <c r="Y270" s="32"/>
      <c r="Z270" s="32"/>
      <c r="AA270" s="32"/>
      <c r="AB270" s="32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</row>
    <row r="271" spans="1:3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27"/>
      <c r="U271" s="32"/>
      <c r="V271" s="32"/>
      <c r="W271" s="32"/>
      <c r="X271" s="32"/>
      <c r="Y271" s="32"/>
      <c r="Z271" s="32"/>
      <c r="AA271" s="32"/>
      <c r="AB271" s="32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27"/>
      <c r="U272" s="32"/>
      <c r="V272" s="32"/>
      <c r="W272" s="32"/>
      <c r="X272" s="32"/>
      <c r="Y272" s="32"/>
      <c r="Z272" s="32"/>
      <c r="AA272" s="32"/>
      <c r="AB272" s="32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27"/>
      <c r="U273" s="32"/>
      <c r="V273" s="32"/>
      <c r="W273" s="32"/>
      <c r="X273" s="32"/>
      <c r="Y273" s="32"/>
      <c r="Z273" s="32"/>
      <c r="AA273" s="32"/>
      <c r="AB273" s="32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27"/>
      <c r="U274" s="32"/>
      <c r="V274" s="32"/>
      <c r="W274" s="32"/>
      <c r="X274" s="32"/>
      <c r="Y274" s="32"/>
      <c r="Z274" s="32"/>
      <c r="AA274" s="32"/>
      <c r="AB274" s="32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</row>
    <row r="275" spans="1:3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27"/>
      <c r="U275" s="32"/>
      <c r="V275" s="32"/>
      <c r="W275" s="32"/>
      <c r="X275" s="32"/>
      <c r="Y275" s="32"/>
      <c r="Z275" s="32"/>
      <c r="AA275" s="32"/>
      <c r="AB275" s="32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</row>
    <row r="276" spans="1:38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27"/>
      <c r="U276" s="32"/>
      <c r="V276" s="32"/>
      <c r="W276" s="32"/>
      <c r="X276" s="32"/>
      <c r="Y276" s="32"/>
      <c r="Z276" s="32"/>
      <c r="AA276" s="32"/>
      <c r="AB276" s="32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</row>
    <row r="277" spans="1:38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27"/>
      <c r="U277" s="32"/>
      <c r="V277" s="32"/>
      <c r="W277" s="32"/>
      <c r="X277" s="32"/>
      <c r="Y277" s="32"/>
      <c r="Z277" s="32"/>
      <c r="AA277" s="32"/>
      <c r="AB277" s="32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</row>
    <row r="278" spans="1:38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27"/>
      <c r="U278" s="32"/>
      <c r="V278" s="32"/>
      <c r="W278" s="32"/>
      <c r="X278" s="32"/>
      <c r="Y278" s="32"/>
      <c r="Z278" s="32"/>
      <c r="AA278" s="32"/>
      <c r="AB278" s="32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</row>
    <row r="279" spans="1:38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27"/>
      <c r="U279" s="32"/>
      <c r="V279" s="32"/>
      <c r="W279" s="32"/>
      <c r="X279" s="32"/>
      <c r="Y279" s="32"/>
      <c r="Z279" s="32"/>
      <c r="AA279" s="32"/>
      <c r="AB279" s="32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</row>
    <row r="280" spans="1:38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27"/>
      <c r="U280" s="32"/>
      <c r="V280" s="32"/>
      <c r="W280" s="32"/>
      <c r="X280" s="32"/>
      <c r="Y280" s="32"/>
      <c r="Z280" s="32"/>
      <c r="AA280" s="32"/>
      <c r="AB280" s="32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</row>
    <row r="281" spans="1:38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27"/>
      <c r="U281" s="32"/>
      <c r="V281" s="32"/>
      <c r="W281" s="32"/>
      <c r="X281" s="32"/>
      <c r="Y281" s="32"/>
      <c r="Z281" s="32"/>
      <c r="AA281" s="32"/>
      <c r="AB281" s="32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</row>
    <row r="282" spans="1:38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27"/>
      <c r="S282" s="27"/>
      <c r="T282" s="27"/>
      <c r="U282" s="32"/>
      <c r="V282" s="32"/>
      <c r="W282" s="32"/>
      <c r="X282" s="32"/>
      <c r="Y282" s="32"/>
      <c r="Z282" s="32"/>
      <c r="AA282" s="32"/>
      <c r="AB282" s="32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</row>
    <row r="283" spans="1:38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7"/>
      <c r="N283" s="27"/>
      <c r="O283" s="27"/>
      <c r="P283" s="27"/>
      <c r="Q283" s="27"/>
      <c r="R283" s="27"/>
      <c r="S283" s="27"/>
      <c r="T283" s="27"/>
      <c r="U283" s="32"/>
      <c r="V283" s="32"/>
      <c r="W283" s="32"/>
      <c r="X283" s="32"/>
      <c r="Y283" s="32"/>
      <c r="Z283" s="32"/>
      <c r="AA283" s="32"/>
      <c r="AB283" s="32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</row>
    <row r="284" spans="1:38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7"/>
      <c r="N284" s="27"/>
      <c r="O284" s="27"/>
      <c r="P284" s="27"/>
      <c r="Q284" s="27"/>
      <c r="R284" s="27"/>
      <c r="S284" s="27"/>
      <c r="T284" s="27"/>
      <c r="U284" s="32"/>
      <c r="V284" s="32"/>
      <c r="W284" s="32"/>
      <c r="X284" s="32"/>
      <c r="Y284" s="32"/>
      <c r="Z284" s="32"/>
      <c r="AA284" s="32"/>
      <c r="AB284" s="32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</row>
    <row r="285" spans="1:38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7"/>
      <c r="N285" s="27"/>
      <c r="O285" s="27"/>
      <c r="P285" s="27"/>
      <c r="Q285" s="27"/>
      <c r="R285" s="27"/>
      <c r="S285" s="27"/>
      <c r="T285" s="27"/>
      <c r="U285" s="32"/>
      <c r="V285" s="32"/>
      <c r="W285" s="32"/>
      <c r="X285" s="32"/>
      <c r="Y285" s="32"/>
      <c r="Z285" s="32"/>
      <c r="AA285" s="32"/>
      <c r="AB285" s="32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</row>
    <row r="286" spans="1:38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7"/>
      <c r="N286" s="27"/>
      <c r="O286" s="27"/>
      <c r="P286" s="27"/>
      <c r="Q286" s="27"/>
      <c r="R286" s="27"/>
      <c r="S286" s="27"/>
      <c r="T286" s="27"/>
      <c r="U286" s="32"/>
      <c r="V286" s="32"/>
      <c r="W286" s="32"/>
      <c r="X286" s="32"/>
      <c r="Y286" s="32"/>
      <c r="Z286" s="32"/>
      <c r="AA286" s="32"/>
      <c r="AB286" s="32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</row>
    <row r="287" spans="1:38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7"/>
      <c r="N287" s="27"/>
      <c r="O287" s="27"/>
      <c r="P287" s="27"/>
      <c r="Q287" s="27"/>
      <c r="R287" s="27"/>
      <c r="S287" s="27"/>
      <c r="T287" s="27"/>
      <c r="U287" s="32"/>
      <c r="V287" s="32"/>
      <c r="W287" s="32"/>
      <c r="X287" s="32"/>
      <c r="Y287" s="32"/>
      <c r="Z287" s="32"/>
      <c r="AA287" s="32"/>
      <c r="AB287" s="32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</row>
    <row r="288" spans="1:38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7"/>
      <c r="N288" s="27"/>
      <c r="O288" s="27"/>
      <c r="P288" s="27"/>
      <c r="Q288" s="27"/>
      <c r="R288" s="27"/>
      <c r="S288" s="27"/>
      <c r="T288" s="27"/>
      <c r="U288" s="32"/>
      <c r="V288" s="32"/>
      <c r="W288" s="32"/>
      <c r="X288" s="32"/>
      <c r="Y288" s="32"/>
      <c r="Z288" s="32"/>
      <c r="AA288" s="32"/>
      <c r="AB288" s="32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</row>
    <row r="289" spans="1:38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7"/>
      <c r="N289" s="27"/>
      <c r="O289" s="27"/>
      <c r="P289" s="27"/>
      <c r="Q289" s="27"/>
      <c r="R289" s="27"/>
      <c r="S289" s="27"/>
      <c r="T289" s="27"/>
      <c r="U289" s="32"/>
      <c r="V289" s="32"/>
      <c r="W289" s="32"/>
      <c r="X289" s="32"/>
      <c r="Y289" s="32"/>
      <c r="Z289" s="32"/>
      <c r="AA289" s="32"/>
      <c r="AB289" s="32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</row>
    <row r="290" spans="1:38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7"/>
      <c r="N290" s="27"/>
      <c r="O290" s="27"/>
      <c r="P290" s="27"/>
      <c r="Q290" s="27"/>
      <c r="R290" s="27"/>
      <c r="S290" s="27"/>
      <c r="T290" s="27"/>
      <c r="U290" s="32"/>
      <c r="V290" s="32"/>
      <c r="W290" s="32"/>
      <c r="X290" s="32"/>
      <c r="Y290" s="32"/>
      <c r="Z290" s="32"/>
      <c r="AA290" s="32"/>
      <c r="AB290" s="32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</row>
    <row r="291" spans="1:38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7"/>
      <c r="N291" s="27"/>
      <c r="O291" s="27"/>
      <c r="P291" s="27"/>
      <c r="Q291" s="27"/>
      <c r="R291" s="27"/>
      <c r="S291" s="27"/>
      <c r="T291" s="27"/>
      <c r="U291" s="32"/>
      <c r="V291" s="32"/>
      <c r="W291" s="32"/>
      <c r="X291" s="32"/>
      <c r="Y291" s="32"/>
      <c r="Z291" s="32"/>
      <c r="AA291" s="32"/>
      <c r="AB291" s="32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</row>
    <row r="292" spans="1:38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7"/>
      <c r="N292" s="27"/>
      <c r="O292" s="27"/>
      <c r="P292" s="27"/>
      <c r="Q292" s="27"/>
      <c r="R292" s="27"/>
      <c r="S292" s="27"/>
      <c r="T292" s="27"/>
      <c r="U292" s="32"/>
      <c r="V292" s="32"/>
      <c r="W292" s="32"/>
      <c r="X292" s="32"/>
      <c r="Y292" s="32"/>
      <c r="Z292" s="32"/>
      <c r="AA292" s="32"/>
      <c r="AB292" s="32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</row>
    <row r="293" spans="1:38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7"/>
      <c r="N293" s="27"/>
      <c r="O293" s="27"/>
      <c r="P293" s="27"/>
      <c r="Q293" s="27"/>
      <c r="R293" s="27"/>
      <c r="S293" s="27"/>
      <c r="T293" s="27"/>
      <c r="U293" s="32"/>
      <c r="V293" s="32"/>
      <c r="W293" s="32"/>
      <c r="X293" s="32"/>
      <c r="Y293" s="32"/>
      <c r="Z293" s="32"/>
      <c r="AA293" s="32"/>
      <c r="AB293" s="32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</row>
    <row r="294" spans="1:38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7"/>
      <c r="N294" s="27"/>
      <c r="O294" s="27"/>
      <c r="P294" s="27"/>
      <c r="Q294" s="27"/>
      <c r="R294" s="27"/>
      <c r="S294" s="27"/>
      <c r="T294" s="27"/>
      <c r="U294" s="32"/>
      <c r="V294" s="32"/>
      <c r="W294" s="32"/>
      <c r="X294" s="32"/>
      <c r="Y294" s="32"/>
      <c r="Z294" s="32"/>
      <c r="AA294" s="32"/>
      <c r="AB294" s="32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</row>
    <row r="295" spans="1:38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7"/>
      <c r="N295" s="27"/>
      <c r="O295" s="27"/>
      <c r="P295" s="27"/>
      <c r="Q295" s="27"/>
      <c r="R295" s="27"/>
      <c r="S295" s="27"/>
      <c r="T295" s="27"/>
      <c r="U295" s="32"/>
      <c r="V295" s="32"/>
      <c r="W295" s="32"/>
      <c r="X295" s="32"/>
      <c r="Y295" s="32"/>
      <c r="Z295" s="32"/>
      <c r="AA295" s="32"/>
      <c r="AB295" s="32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</row>
    <row r="296" spans="1:38" ht="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7"/>
      <c r="N296" s="27"/>
      <c r="O296" s="27"/>
      <c r="P296" s="27"/>
      <c r="Q296" s="27"/>
      <c r="R296" s="27"/>
      <c r="S296" s="27"/>
      <c r="T296" s="27"/>
      <c r="U296" s="32"/>
      <c r="V296" s="32"/>
      <c r="W296" s="32"/>
      <c r="X296" s="32"/>
      <c r="Y296" s="32"/>
      <c r="Z296" s="32"/>
      <c r="AA296" s="32"/>
      <c r="AB296" s="32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</row>
    <row r="297" spans="1:38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7"/>
      <c r="N297" s="27"/>
      <c r="O297" s="27"/>
      <c r="P297" s="27"/>
      <c r="Q297" s="27"/>
      <c r="R297" s="27"/>
      <c r="S297" s="27"/>
      <c r="T297" s="27"/>
      <c r="U297" s="32"/>
      <c r="V297" s="32"/>
      <c r="W297" s="32"/>
      <c r="X297" s="32"/>
      <c r="Y297" s="32"/>
      <c r="Z297" s="32"/>
      <c r="AA297" s="32"/>
      <c r="AB297" s="32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</row>
    <row r="298" spans="1:38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7"/>
      <c r="N298" s="27"/>
      <c r="O298" s="27"/>
      <c r="P298" s="27"/>
      <c r="Q298" s="27"/>
      <c r="R298" s="27"/>
      <c r="S298" s="27"/>
      <c r="T298" s="27"/>
      <c r="U298" s="32"/>
      <c r="V298" s="32"/>
      <c r="W298" s="32"/>
      <c r="X298" s="32"/>
      <c r="Y298" s="32"/>
      <c r="Z298" s="32"/>
      <c r="AA298" s="32"/>
      <c r="AB298" s="32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</row>
    <row r="299" spans="1:38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7"/>
      <c r="N299" s="27"/>
      <c r="O299" s="27"/>
      <c r="P299" s="27"/>
      <c r="Q299" s="27"/>
      <c r="R299" s="27"/>
      <c r="S299" s="27"/>
      <c r="T299" s="27"/>
      <c r="U299" s="32"/>
      <c r="V299" s="32"/>
      <c r="W299" s="32"/>
      <c r="X299" s="32"/>
      <c r="Y299" s="32"/>
      <c r="Z299" s="32"/>
      <c r="AA299" s="32"/>
      <c r="AB299" s="32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</row>
    <row r="300" spans="1:38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7"/>
      <c r="N300" s="27"/>
      <c r="O300" s="27"/>
      <c r="P300" s="27"/>
      <c r="Q300" s="27"/>
      <c r="R300" s="27"/>
      <c r="S300" s="27"/>
      <c r="T300" s="27"/>
      <c r="U300" s="32"/>
      <c r="V300" s="32"/>
      <c r="W300" s="32"/>
      <c r="X300" s="32"/>
      <c r="Y300" s="32"/>
      <c r="Z300" s="32"/>
      <c r="AA300" s="32"/>
      <c r="AB300" s="32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</row>
    <row r="301" spans="1:38" ht="15">
      <c r="A301" s="28"/>
      <c r="B301" s="27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7"/>
      <c r="N301" s="27"/>
      <c r="O301" s="27"/>
      <c r="P301" s="27"/>
      <c r="Q301" s="27"/>
      <c r="R301" s="27"/>
      <c r="S301" s="27"/>
      <c r="T301" s="27"/>
      <c r="U301" s="32"/>
      <c r="V301" s="32"/>
      <c r="W301" s="32"/>
      <c r="X301" s="32"/>
      <c r="Y301" s="32"/>
      <c r="Z301" s="32"/>
      <c r="AA301" s="32"/>
      <c r="AB301" s="32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</row>
    <row r="302" spans="1:38" ht="1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32"/>
      <c r="V302" s="32"/>
      <c r="W302" s="32"/>
      <c r="X302" s="32"/>
      <c r="Y302" s="32"/>
      <c r="Z302" s="32"/>
      <c r="AA302" s="32"/>
      <c r="AB302" s="32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</row>
    <row r="303" spans="1:38" ht="15">
      <c r="A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32"/>
      <c r="V303" s="32"/>
      <c r="W303" s="32"/>
      <c r="X303" s="32"/>
      <c r="Y303" s="32"/>
      <c r="Z303" s="32"/>
      <c r="AA303" s="32"/>
      <c r="AB303" s="32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</row>
  </sheetData>
  <sheetProtection/>
  <mergeCells count="19">
    <mergeCell ref="D7:AL7"/>
    <mergeCell ref="B13:D14"/>
    <mergeCell ref="B12:O12"/>
    <mergeCell ref="AE12:AJ13"/>
    <mergeCell ref="J9:AL9"/>
    <mergeCell ref="AK12:AL13"/>
    <mergeCell ref="E13:F14"/>
    <mergeCell ref="G13:H14"/>
    <mergeCell ref="AC12:AC14"/>
    <mergeCell ref="J10:AL10"/>
    <mergeCell ref="I13:O14"/>
    <mergeCell ref="AD12:AD14"/>
    <mergeCell ref="S12:AB14"/>
    <mergeCell ref="AH1:AL1"/>
    <mergeCell ref="AH2:AL2"/>
    <mergeCell ref="D5:AL5"/>
    <mergeCell ref="D3:AL3"/>
    <mergeCell ref="D4:AL4"/>
    <mergeCell ref="D6:AL6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2020-02-06T06:09:13Z</cp:lastPrinted>
  <dcterms:created xsi:type="dcterms:W3CDTF">2011-12-09T07:36:49Z</dcterms:created>
  <dcterms:modified xsi:type="dcterms:W3CDTF">2020-02-06T06:11:13Z</dcterms:modified>
  <cp:category/>
  <cp:version/>
  <cp:contentType/>
  <cp:contentStatus/>
</cp:coreProperties>
</file>