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3'!$A$1:$AL$163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<sst xmlns="http://schemas.openxmlformats.org/spreadsheetml/2006/main" count="519" uniqueCount="250">
  <si>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</si>
  <si>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</si>
  <si>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</si>
  <si>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</si>
  <si>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</si>
  <si>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</si>
  <si>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</si>
  <si>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</si>
  <si>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</si>
  <si>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</si>
  <si>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</si>
  <si>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</si>
  <si>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</si>
  <si>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</si>
  <si>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</si>
  <si>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</si>
  <si>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</si>
  <si>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</si>
  <si>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</si>
  <si>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</si>
  <si>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</si>
  <si>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</si>
  <si>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</si>
  <si>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</si>
  <si>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</si>
  <si>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</si>
  <si>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</si>
  <si>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</si>
  <si>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</si>
  <si>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</si>
  <si>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</si>
  <si>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</si>
  <si>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</si>
  <si>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</si>
  <si>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</si>
  <si>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</si>
  <si>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</si>
  <si>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</si>
  <si>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</si>
  <si>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</si>
  <si>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</si>
  <si>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</si>
  <si>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</si>
  <si>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</si>
  <si>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</si>
  <si>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</si>
  <si>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</si>
  <si>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</si>
  <si>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</si>
  <si>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</si>
  <si>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</si>
  <si>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</si>
  <si>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</si>
  <si>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</si>
  <si>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</si>
  <si>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</si>
  <si>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</si>
  <si>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</si>
  <si>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</si>
  <si>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</si>
  <si>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</si>
  <si>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</si>
  <si>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</si>
  <si>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</si>
  <si>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</si>
  <si>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</si>
  <si>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</si>
  <si>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</si>
  <si>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</si>
  <si>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</si>
  <si>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</si>
  <si>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</si>
  <si>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</si>
  <si>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</si>
  <si>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</si>
  <si>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</si>
  <si>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</si>
  <si>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</si>
  <si>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</si>
  <si>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</si>
  <si>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</si>
  <si>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</si>
  <si>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</si>
  <si>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</si>
  <si>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</si>
  <si>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</si>
  <si>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</si>
  <si>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</si>
  <si>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</si>
  <si>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</si>
  <si>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</si>
  <si>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</si>
  <si>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</si>
  <si>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</si>
  <si>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</si>
  <si>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</si>
  <si>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</si>
  <si>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</si>
  <si>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</si>
  <si>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</si>
  <si>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</si>
  <si>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</si>
  <si>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</si>
  <si>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</si>
  <si>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</si>
  <si>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</si>
  <si>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</si>
  <si>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</si>
  <si>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</si>
  <si>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</si>
  <si>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</si>
  <si>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</si>
  <si>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</si>
  <si>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</si>
  <si>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</si>
  <si>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</si>
  <si>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</si>
  <si>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</si>
  <si>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</si>
  <si>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</si>
  <si>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</si>
  <si>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</si>
  <si>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</si>
  <si>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</si>
  <si>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</si>
  <si>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</si>
  <si>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</si>
  <si>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</si>
  <si>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</si>
  <si>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</si>
  <si>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</si>
  <si>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</si>
  <si>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</si>
  <si>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</si>
  <si>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</si>
  <si>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</si>
  <si>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</si>
  <si>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</si>
  <si>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</si>
  <si>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</si>
  <si>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</si>
  <si>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</si>
  <si>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</si>
  <si>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</si>
  <si>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</si>
  <si>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</si>
  <si>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</si>
  <si>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</si>
  <si>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</si>
  <si>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</si>
  <si>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</si>
  <si>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</si>
  <si>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</si>
  <si>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</si>
  <si>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</si>
  <si>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</si>
  <si>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</si>
  <si>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</si>
  <si>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</si>
  <si>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</si>
  <si>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</si>
  <si>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</si>
  <si>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</si>
  <si>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</si>
  <si>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</si>
  <si>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</si>
  <si>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</si>
  <si>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</si>
  <si>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</si>
  <si>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</si>
  <si>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</si>
  <si>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</si>
  <si>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</si>
  <si>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</si>
  <si>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</si>
  <si>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</si>
  <si>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</si>
  <si>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</si>
  <si>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</si>
  <si>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</si>
  <si>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</si>
  <si>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</si>
  <si>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</si>
  <si>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</si>
  <si>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</si>
  <si>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</si>
  <si>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</si>
  <si>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</si>
  <si>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</si>
  <si>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</si>
  <si>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</si>
  <si>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</si>
  <si>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</si>
  <si>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</si>
  <si>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</si>
  <si>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</si>
  <si>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</si>
  <si>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</si>
  <si>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</si>
  <si>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</si>
  <si>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</si>
  <si>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</si>
  <si>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</si>
  <si>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</si>
  <si>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</si>
  <si>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</si>
  <si>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</si>
  <si>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</si>
  <si>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</si>
  <si>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</si>
  <si>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</si>
  <si>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</si>
  <si>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</si>
  <si>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</si>
  <si>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</si>
  <si>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</si>
  <si>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</si>
  <si>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</si>
  <si>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</si>
  <si>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</si>
  <si>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</si>
  <si>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</si>
  <si>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</si>
  <si>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</si>
  <si>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</si>
  <si>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</si>
  <si>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</si>
  <si>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</si>
  <si>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</si>
  <si>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</si>
  <si>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</si>
  <si>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</si>
  <si>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</si>
  <si>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</si>
  <si>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</si>
  <si>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</si>
  <si>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</si>
  <si>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</si>
  <si>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</si>
  <si>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</si>
  <si>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P</t>
  </si>
  <si>
    <t>Мероприятия подпрограммы 4 «Средства на строительство,реконструкцию муниципальных объектов дошкольного образования за счет средств местного бюджета в рамках софинансирования».</t>
  </si>
  <si>
    <t>Показатель мероприятия подпрограммы Количество ОУ,в которых проведены ремонтные работы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</si>
  <si>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</si>
  <si>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Показатель мероприятия подпрограммы Количество ОУ,в которых проведены мероприятия комплексной безопасности</t>
  </si>
  <si>
    <t>Показатель мероприятия подпрограммы Доля учащихся,в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</si>
  <si>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1.006 Расходы местного бюджета по строительству детского сада в пос.Ривицкий Максатихинского района</t>
  </si>
  <si>
    <t>Мероприятия подпрограммы 4 «Средства на создание дополнительных мест для детей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образования».</t>
  </si>
  <si>
    <t>Мероприятия подпрограммы 4 «Средства на строительство,реконструкцию муниципальных объектов дошкольного образования».</t>
  </si>
  <si>
    <t xml:space="preserve"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</si>
</sst>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8" fontId="37" fillId="35" borderId="11" xfId="0" applyNumberFormat="1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6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center" wrapText="1"/>
    </xf>
    <xf numFmtId="0" fontId="0" fillId="38" borderId="11" xfId="0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5" t="s">
        <v>83</v>
      </c>
      <c r="AD1" s="165"/>
    </row>
    <row r="2" spans="29:30" ht="162" customHeight="1">
      <c r="AC2" s="169" t="s">
        <v>87</v>
      </c>
      <c r="AD2" s="169"/>
    </row>
    <row r="3" spans="1:30" ht="18.75">
      <c r="A3" s="11"/>
      <c r="B3" s="11"/>
      <c r="C3" s="168" t="s">
        <v>67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ht="18.75">
      <c r="A4" s="11"/>
      <c r="B4" s="11"/>
      <c r="C4" s="168" t="s">
        <v>86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</row>
    <row r="5" spans="1:30" ht="18.75">
      <c r="A5" s="11"/>
      <c r="B5" s="11"/>
      <c r="C5" s="168" t="s">
        <v>82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ht="18.75">
      <c r="A6" s="11"/>
      <c r="B6" s="11"/>
      <c r="C6" s="166" t="s">
        <v>66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30" ht="18.75">
      <c r="A7" s="11"/>
      <c r="B7" s="11"/>
      <c r="C7" s="167" t="s">
        <v>81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8.75">
      <c r="A8" s="11"/>
      <c r="B8" s="11"/>
      <c r="C8" s="168" t="s">
        <v>68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</row>
    <row r="9" spans="1:30" ht="18.75">
      <c r="A9" s="11"/>
      <c r="B9" s="11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9.5">
      <c r="A10" s="11"/>
      <c r="B10" s="11"/>
      <c r="C10" s="174" t="s">
        <v>6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59" s="1" customFormat="1" ht="15.75" customHeight="1">
      <c r="A11" s="11"/>
      <c r="B11" s="11"/>
      <c r="C11" s="177" t="s">
        <v>69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78" t="s">
        <v>70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70" t="s">
        <v>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 t="s">
        <v>33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 t="s">
        <v>34</v>
      </c>
      <c r="Z13" s="183" t="s">
        <v>0</v>
      </c>
      <c r="AA13" s="175" t="s">
        <v>65</v>
      </c>
      <c r="AB13" s="175"/>
      <c r="AC13" s="175"/>
      <c r="AD13" s="17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70" t="s">
        <v>43</v>
      </c>
      <c r="B14" s="170"/>
      <c r="C14" s="170"/>
      <c r="D14" s="170" t="s">
        <v>44</v>
      </c>
      <c r="E14" s="170"/>
      <c r="F14" s="170" t="s">
        <v>45</v>
      </c>
      <c r="G14" s="170"/>
      <c r="H14" s="170" t="s">
        <v>42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6"/>
      <c r="Z14" s="184"/>
      <c r="AA14" s="175" t="s">
        <v>64</v>
      </c>
      <c r="AB14" s="175" t="s">
        <v>63</v>
      </c>
      <c r="AC14" s="175" t="s">
        <v>62</v>
      </c>
      <c r="AD14" s="175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6"/>
      <c r="Z15" s="184"/>
      <c r="AA15" s="175"/>
      <c r="AB15" s="175"/>
      <c r="AC15" s="175"/>
      <c r="AD15" s="17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6"/>
      <c r="Z16" s="185"/>
      <c r="AA16" s="175"/>
      <c r="AB16" s="175"/>
      <c r="AC16" s="175"/>
      <c r="AD16" s="17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81" t="s">
        <v>76</v>
      </c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72" t="s">
        <v>71</v>
      </c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9"/>
      <c r="AD72" s="180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72" t="s">
        <v>72</v>
      </c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72" t="s">
        <v>73</v>
      </c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72"/>
      <c r="K75" s="172" t="s">
        <v>54</v>
      </c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1" t="s">
        <v>74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AB76" s="173" t="s">
        <v>53</v>
      </c>
      <c r="AC76" s="173"/>
      <c r="AD76" s="17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1" t="s">
        <v>52</v>
      </c>
      <c r="K77" s="171"/>
      <c r="L77" s="171"/>
      <c r="M77" s="171"/>
      <c r="N77" s="171"/>
      <c r="O77" s="171"/>
      <c r="P77" s="171"/>
      <c r="Q77" s="171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79"/>
  <sheetViews>
    <sheetView tabSelected="1" view="pageBreakPreview" zoomScale="60" zoomScaleNormal="70" zoomScalePageLayoutView="0" workbookViewId="0" topLeftCell="A1">
      <selection activeCell="AG60" sqref="AG6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4.851562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5"/>
      <c r="AI1" s="165"/>
      <c r="AJ1" s="165"/>
      <c r="AK1" s="165"/>
      <c r="AL1" s="165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86" t="s">
        <v>218</v>
      </c>
      <c r="AI2" s="186"/>
      <c r="AJ2" s="186"/>
      <c r="AK2" s="186"/>
      <c r="AL2" s="186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69"/>
      <c r="AI4" s="169"/>
      <c r="AJ4" s="169"/>
      <c r="AK4" s="169"/>
      <c r="AL4" s="169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3" t="s">
        <v>85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89" t="s">
        <v>220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88" t="s">
        <v>75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5" t="s">
        <v>174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4" t="s">
        <v>84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7" t="s">
        <v>50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7" t="s">
        <v>51</v>
      </c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90" t="s">
        <v>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6"/>
      <c r="T16" s="85"/>
      <c r="U16" s="85"/>
      <c r="V16" s="85"/>
      <c r="W16" s="85"/>
      <c r="X16" s="85"/>
      <c r="Y16" s="85"/>
      <c r="Z16" s="85"/>
      <c r="AA16" s="85"/>
      <c r="AB16" s="85"/>
      <c r="AC16" s="170" t="s">
        <v>34</v>
      </c>
      <c r="AD16" s="170" t="s">
        <v>0</v>
      </c>
      <c r="AE16" s="190" t="s">
        <v>35</v>
      </c>
      <c r="AF16" s="191"/>
      <c r="AG16" s="191"/>
      <c r="AH16" s="191"/>
      <c r="AI16" s="191"/>
      <c r="AJ16" s="192"/>
      <c r="AK16" s="175" t="s">
        <v>8</v>
      </c>
      <c r="AL16" s="175"/>
      <c r="AM16" s="10"/>
    </row>
    <row r="17" spans="1:39" s="39" customFormat="1" ht="15" customHeight="1">
      <c r="A17" s="10"/>
      <c r="B17" s="170" t="s">
        <v>43</v>
      </c>
      <c r="C17" s="170"/>
      <c r="D17" s="170"/>
      <c r="E17" s="170" t="s">
        <v>44</v>
      </c>
      <c r="F17" s="170"/>
      <c r="G17" s="170" t="s">
        <v>45</v>
      </c>
      <c r="H17" s="170"/>
      <c r="I17" s="197" t="s">
        <v>42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86"/>
      <c r="U17" s="86"/>
      <c r="V17" s="86"/>
      <c r="W17" s="86"/>
      <c r="X17" s="86"/>
      <c r="Y17" s="86"/>
      <c r="Z17" s="86"/>
      <c r="AA17" s="86"/>
      <c r="AB17" s="86"/>
      <c r="AC17" s="170"/>
      <c r="AD17" s="170"/>
      <c r="AE17" s="193"/>
      <c r="AF17" s="194"/>
      <c r="AG17" s="194"/>
      <c r="AH17" s="194"/>
      <c r="AI17" s="194"/>
      <c r="AJ17" s="195"/>
      <c r="AK17" s="175"/>
      <c r="AL17" s="175"/>
      <c r="AM17" s="10"/>
    </row>
    <row r="18" spans="1:39" s="39" customFormat="1" ht="25.5">
      <c r="A18" s="10"/>
      <c r="B18" s="170"/>
      <c r="C18" s="170"/>
      <c r="D18" s="170"/>
      <c r="E18" s="170"/>
      <c r="F18" s="170"/>
      <c r="G18" s="170"/>
      <c r="H18" s="170"/>
      <c r="I18" s="200"/>
      <c r="J18" s="201"/>
      <c r="K18" s="201"/>
      <c r="L18" s="201"/>
      <c r="M18" s="201"/>
      <c r="N18" s="201"/>
      <c r="O18" s="201"/>
      <c r="P18" s="201"/>
      <c r="Q18" s="201"/>
      <c r="R18" s="201"/>
      <c r="S18" s="202"/>
      <c r="T18" s="87"/>
      <c r="U18" s="87"/>
      <c r="V18" s="87"/>
      <c r="W18" s="87"/>
      <c r="X18" s="87"/>
      <c r="Y18" s="87"/>
      <c r="Z18" s="87"/>
      <c r="AA18" s="87"/>
      <c r="AB18" s="87"/>
      <c r="AC18" s="170"/>
      <c r="AD18" s="170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54">
        <f>AE27+AE58+AE109+AE136+AE147+AE160</f>
        <v>245628.1</v>
      </c>
      <c r="AF20" s="154">
        <f>AF27+AF58+AF109+AF136+AF147+AF160</f>
        <v>212803.19999999998</v>
      </c>
      <c r="AG20" s="154">
        <f>AG27+AG58+AG109+AG136+AG160+AG147</f>
        <v>210541.19999999998</v>
      </c>
      <c r="AH20" s="154">
        <f>AH27+AH58+AH109+AH136+AH147+AH160</f>
        <v>210053.19999999998</v>
      </c>
      <c r="AI20" s="154">
        <f>AI27+AI58+AI109+AI136+AI147+AI160</f>
        <v>210053.19999999998</v>
      </c>
      <c r="AJ20" s="154">
        <f>AJ27+AJ58+AJ109+AJ136+AJ147+AJ160</f>
        <v>210053.19999999998</v>
      </c>
      <c r="AK20" s="154">
        <f>AE20+AF20+AG20+AH20+AI20+AJ20</f>
        <v>1299132.0999999999</v>
      </c>
      <c r="AL20" s="105">
        <v>2025</v>
      </c>
      <c r="AM20" s="10">
        <f>SUM(AE20:AK20)</f>
        <v>2598264.1999999997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4">
        <v>5</v>
      </c>
      <c r="C27" s="134">
        <v>7</v>
      </c>
      <c r="D27" s="134">
        <v>5</v>
      </c>
      <c r="E27" s="134">
        <v>0</v>
      </c>
      <c r="F27" s="134">
        <v>7</v>
      </c>
      <c r="G27" s="134">
        <v>0</v>
      </c>
      <c r="H27" s="134">
        <v>1</v>
      </c>
      <c r="I27" s="134">
        <v>1</v>
      </c>
      <c r="J27" s="134">
        <v>2</v>
      </c>
      <c r="K27" s="134">
        <v>1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/>
      <c r="T27" s="135"/>
      <c r="U27" s="136"/>
      <c r="V27" s="136"/>
      <c r="W27" s="136"/>
      <c r="X27" s="136"/>
      <c r="Y27" s="136"/>
      <c r="Z27" s="136"/>
      <c r="AA27" s="136"/>
      <c r="AB27" s="136"/>
      <c r="AC27" s="137" t="s">
        <v>181</v>
      </c>
      <c r="AD27" s="138" t="s">
        <v>3</v>
      </c>
      <c r="AE27" s="145">
        <f>AE28+AE48</f>
        <v>101905.3</v>
      </c>
      <c r="AF27" s="145">
        <f>AF28+AF48</f>
        <v>76615.7</v>
      </c>
      <c r="AG27" s="145">
        <f>AG28+AG48</f>
        <v>75515.7</v>
      </c>
      <c r="AH27" s="145">
        <f>AH28+AH48</f>
        <v>75515.7</v>
      </c>
      <c r="AI27" s="145">
        <f>AI28+AI48</f>
        <v>75515.7</v>
      </c>
      <c r="AJ27" s="146">
        <f>AJ28</f>
        <v>75515.7</v>
      </c>
      <c r="AK27" s="146">
        <f>AE27+AF27+AG27+AH27+AI27+AJ27</f>
        <v>480583.80000000005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7">
        <f>AE34+AE37+AE41+AE42+AE43+AE44+AE55+AE45+AE56+AE57</f>
        <v>101905.3</v>
      </c>
      <c r="AF28" s="148">
        <f>AF34+AF37+AF41+AF42+AF43+AF44</f>
        <v>76615.7</v>
      </c>
      <c r="AG28" s="148">
        <f>AG34+AG37+AG41+AG42+AG43+AG44</f>
        <v>75515.7</v>
      </c>
      <c r="AH28" s="148">
        <f>AH34+AH37+AH41+AH42+AH43+AH44</f>
        <v>75515.7</v>
      </c>
      <c r="AI28" s="148">
        <f>AI34+AI37+AI41+AI42+AI43+AI44</f>
        <v>75515.7</v>
      </c>
      <c r="AJ28" s="148">
        <f>AJ34+AJ37+AJ41+AJ42+AJ43+AJ44+AJ48</f>
        <v>75515.7</v>
      </c>
      <c r="AK28" s="146">
        <f>AE28+AF28+AG28+AH28+AI28+AJ28</f>
        <v>480583.80000000005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5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5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5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5">
        <f>AE32+AF32+AG32+AH32+AI32</f>
        <v>100</v>
      </c>
      <c r="AL32" s="112">
        <v>2025</v>
      </c>
      <c r="AM32" s="10"/>
    </row>
    <row r="33" spans="1:39" s="8" customFormat="1" ht="41.2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5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7">
        <v>30701.4</v>
      </c>
      <c r="AF34" s="147">
        <v>34531.7</v>
      </c>
      <c r="AG34" s="147">
        <v>33431.7</v>
      </c>
      <c r="AH34" s="147">
        <v>33431.7</v>
      </c>
      <c r="AI34" s="147">
        <v>33431.7</v>
      </c>
      <c r="AJ34" s="147">
        <v>33431.7</v>
      </c>
      <c r="AK34" s="145">
        <f>AE34+AF34+AG34+AH34+AI34+AJ34</f>
        <v>198959.90000000002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5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5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7">
        <v>324.2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5">
        <f>AE37+AF37+AG37+AH37+AI37+AJ37</f>
        <v>324.2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5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5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5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5">
        <f>AE41+AF41+AG41+AH41+AI41+AJ41</f>
        <v>0</v>
      </c>
      <c r="AL41" s="112">
        <v>2025</v>
      </c>
      <c r="AM41" s="10"/>
    </row>
    <row r="42" spans="1:39" s="8" customFormat="1" ht="78.75">
      <c r="A42" s="10"/>
      <c r="B42" s="81">
        <v>5</v>
      </c>
      <c r="C42" s="81">
        <v>7</v>
      </c>
      <c r="D42" s="81">
        <v>5</v>
      </c>
      <c r="E42" s="81">
        <v>0</v>
      </c>
      <c r="F42" s="81">
        <v>7</v>
      </c>
      <c r="G42" s="81">
        <v>0</v>
      </c>
      <c r="H42" s="81">
        <v>1</v>
      </c>
      <c r="I42" s="81">
        <v>1</v>
      </c>
      <c r="J42" s="81">
        <v>2</v>
      </c>
      <c r="K42" s="81">
        <v>1</v>
      </c>
      <c r="L42" s="81">
        <v>0</v>
      </c>
      <c r="M42" s="81">
        <v>1</v>
      </c>
      <c r="N42" s="81">
        <v>1</v>
      </c>
      <c r="O42" s="81">
        <v>0</v>
      </c>
      <c r="P42" s="81">
        <v>7</v>
      </c>
      <c r="Q42" s="81">
        <v>4</v>
      </c>
      <c r="R42" s="81">
        <v>0</v>
      </c>
      <c r="S42" s="81">
        <v>10</v>
      </c>
      <c r="T42" s="71"/>
      <c r="U42" s="72"/>
      <c r="V42" s="72"/>
      <c r="W42" s="72"/>
      <c r="X42" s="72"/>
      <c r="Y42" s="72"/>
      <c r="Z42" s="72"/>
      <c r="AA42" s="72"/>
      <c r="AB42" s="72"/>
      <c r="AC42" s="123" t="s">
        <v>192</v>
      </c>
      <c r="AD42" s="107" t="s">
        <v>3</v>
      </c>
      <c r="AE42" s="147">
        <v>38649.7</v>
      </c>
      <c r="AF42" s="147">
        <v>38652</v>
      </c>
      <c r="AG42" s="147">
        <v>38652</v>
      </c>
      <c r="AH42" s="147">
        <v>38652</v>
      </c>
      <c r="AI42" s="147">
        <v>38652</v>
      </c>
      <c r="AJ42" s="147">
        <v>38652</v>
      </c>
      <c r="AK42" s="145">
        <f>AE42+AF42+AG42+AH42+AI42+AJ42</f>
        <v>231909.7</v>
      </c>
      <c r="AL42" s="112">
        <v>2025</v>
      </c>
      <c r="AM42" s="10"/>
    </row>
    <row r="43" spans="1:39" s="8" customFormat="1" ht="110.25">
      <c r="A43" s="10"/>
      <c r="B43" s="81">
        <v>5</v>
      </c>
      <c r="C43" s="81">
        <v>7</v>
      </c>
      <c r="D43" s="81">
        <v>5</v>
      </c>
      <c r="E43" s="81">
        <v>1</v>
      </c>
      <c r="F43" s="81">
        <v>0</v>
      </c>
      <c r="G43" s="81">
        <v>0</v>
      </c>
      <c r="H43" s="81">
        <v>4</v>
      </c>
      <c r="I43" s="81">
        <v>1</v>
      </c>
      <c r="J43" s="81">
        <v>2</v>
      </c>
      <c r="K43" s="73">
        <v>1</v>
      </c>
      <c r="L43" s="81">
        <v>0</v>
      </c>
      <c r="M43" s="81">
        <v>1</v>
      </c>
      <c r="N43" s="81">
        <v>1</v>
      </c>
      <c r="O43" s="81">
        <v>0</v>
      </c>
      <c r="P43" s="81">
        <v>5</v>
      </c>
      <c r="Q43" s="81">
        <v>0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97" t="s">
        <v>211</v>
      </c>
      <c r="AD43" s="107" t="s">
        <v>3</v>
      </c>
      <c r="AE43" s="147">
        <v>3432</v>
      </c>
      <c r="AF43" s="147">
        <v>3432</v>
      </c>
      <c r="AG43" s="147">
        <v>3432</v>
      </c>
      <c r="AH43" s="147">
        <v>3432</v>
      </c>
      <c r="AI43" s="147">
        <v>3432</v>
      </c>
      <c r="AJ43" s="147">
        <v>3432</v>
      </c>
      <c r="AK43" s="145">
        <f>AE43+AF43+AG43+AH43+AI43+AJ43</f>
        <v>20592</v>
      </c>
      <c r="AL43" s="112">
        <v>2025</v>
      </c>
      <c r="AM43" s="10" t="s">
        <v>177</v>
      </c>
    </row>
    <row r="44" spans="1:39" s="8" customFormat="1" ht="63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9</v>
      </c>
      <c r="Q44" s="81">
        <v>2</v>
      </c>
      <c r="R44" s="81">
        <v>0</v>
      </c>
      <c r="S44" s="81"/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210</v>
      </c>
      <c r="AD44" s="107" t="s">
        <v>3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5">
        <f>AE44+AF44+AG44+AH44+AI44</f>
        <v>0</v>
      </c>
      <c r="AL44" s="112">
        <v>2025</v>
      </c>
      <c r="AM44" s="10"/>
    </row>
    <row r="45" spans="1:39" s="8" customFormat="1" ht="47.25">
      <c r="A45" s="10"/>
      <c r="B45" s="81">
        <v>5</v>
      </c>
      <c r="C45" s="81">
        <v>7</v>
      </c>
      <c r="D45" s="81">
        <v>5</v>
      </c>
      <c r="E45" s="81">
        <v>0</v>
      </c>
      <c r="F45" s="81">
        <v>7</v>
      </c>
      <c r="G45" s="81">
        <v>0</v>
      </c>
      <c r="H45" s="81">
        <v>1</v>
      </c>
      <c r="I45" s="81">
        <v>1</v>
      </c>
      <c r="J45" s="81">
        <v>2</v>
      </c>
      <c r="K45" s="81">
        <v>1</v>
      </c>
      <c r="L45" s="81">
        <v>0</v>
      </c>
      <c r="M45" s="81">
        <v>1</v>
      </c>
      <c r="N45" s="81">
        <v>2</v>
      </c>
      <c r="O45" s="81">
        <v>0</v>
      </c>
      <c r="P45" s="81">
        <v>0</v>
      </c>
      <c r="Q45" s="81">
        <v>8</v>
      </c>
      <c r="R45" s="81">
        <v>0</v>
      </c>
      <c r="S45" s="81"/>
      <c r="T45" s="71"/>
      <c r="U45" s="72"/>
      <c r="V45" s="72"/>
      <c r="W45" s="72"/>
      <c r="X45" s="72"/>
      <c r="Y45" s="72"/>
      <c r="Z45" s="72"/>
      <c r="AA45" s="72"/>
      <c r="AB45" s="72"/>
      <c r="AC45" s="97" t="s">
        <v>246</v>
      </c>
      <c r="AD45" s="107" t="s">
        <v>3</v>
      </c>
      <c r="AE45" s="147">
        <v>300</v>
      </c>
      <c r="AF45" s="147">
        <v>0</v>
      </c>
      <c r="AG45" s="147">
        <v>0</v>
      </c>
      <c r="AH45" s="147">
        <v>0</v>
      </c>
      <c r="AI45" s="147">
        <v>0</v>
      </c>
      <c r="AJ45" s="147">
        <v>0</v>
      </c>
      <c r="AK45" s="145">
        <f>AE45+AF45+AG45+AH45+AI45</f>
        <v>300</v>
      </c>
      <c r="AL45" s="112">
        <v>2020</v>
      </c>
      <c r="AM45" s="10"/>
    </row>
    <row r="46" spans="1:39" s="8" customFormat="1" ht="31.5">
      <c r="A46" s="1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54"/>
      <c r="U46" s="60"/>
      <c r="V46" s="60"/>
      <c r="W46" s="60"/>
      <c r="X46" s="60"/>
      <c r="Y46" s="60"/>
      <c r="Z46" s="60"/>
      <c r="AA46" s="60"/>
      <c r="AB46" s="60"/>
      <c r="AC46" s="89" t="s">
        <v>93</v>
      </c>
      <c r="AD46" s="106" t="s">
        <v>92</v>
      </c>
      <c r="AE46" s="103">
        <v>100</v>
      </c>
      <c r="AF46" s="103">
        <v>100</v>
      </c>
      <c r="AG46" s="103">
        <v>100</v>
      </c>
      <c r="AH46" s="103">
        <v>100</v>
      </c>
      <c r="AI46" s="103">
        <v>100</v>
      </c>
      <c r="AJ46" s="103">
        <v>100</v>
      </c>
      <c r="AK46" s="145">
        <v>100</v>
      </c>
      <c r="AL46" s="112">
        <v>2025</v>
      </c>
      <c r="AM46" s="10"/>
    </row>
    <row r="47" spans="1:39" s="8" customFormat="1" ht="63">
      <c r="A47" s="10"/>
      <c r="B47" s="80">
        <v>5</v>
      </c>
      <c r="C47" s="80">
        <v>7</v>
      </c>
      <c r="D47" s="80">
        <v>5</v>
      </c>
      <c r="E47" s="80">
        <v>0</v>
      </c>
      <c r="F47" s="80">
        <v>7</v>
      </c>
      <c r="G47" s="80">
        <v>0</v>
      </c>
      <c r="H47" s="80">
        <v>1</v>
      </c>
      <c r="I47" s="80">
        <v>1</v>
      </c>
      <c r="J47" s="80">
        <v>2</v>
      </c>
      <c r="K47" s="80">
        <v>1</v>
      </c>
      <c r="L47" s="80">
        <v>7</v>
      </c>
      <c r="M47" s="80">
        <v>8</v>
      </c>
      <c r="N47" s="80">
        <v>8</v>
      </c>
      <c r="O47" s="80">
        <v>0</v>
      </c>
      <c r="P47" s="80">
        <v>0</v>
      </c>
      <c r="Q47" s="80">
        <v>0</v>
      </c>
      <c r="R47" s="80">
        <v>0</v>
      </c>
      <c r="S47" s="80"/>
      <c r="T47" s="54"/>
      <c r="U47" s="60"/>
      <c r="V47" s="60"/>
      <c r="W47" s="60"/>
      <c r="X47" s="60"/>
      <c r="Y47" s="60"/>
      <c r="Z47" s="60"/>
      <c r="AA47" s="60"/>
      <c r="AB47" s="60"/>
      <c r="AC47" s="91" t="s">
        <v>178</v>
      </c>
      <c r="AD47" s="106" t="s">
        <v>3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45">
        <f aca="true" t="shared" si="0" ref="AK47:AK53">AE47+AF47+AG47+AH47+AI47</f>
        <v>0</v>
      </c>
      <c r="AL47" s="112">
        <v>2025</v>
      </c>
      <c r="AM47" s="10"/>
    </row>
    <row r="48" spans="1:39" s="73" customFormat="1" ht="47.25">
      <c r="A48" s="68"/>
      <c r="B48" s="81">
        <v>5</v>
      </c>
      <c r="C48" s="81">
        <v>7</v>
      </c>
      <c r="D48" s="81">
        <v>5</v>
      </c>
      <c r="E48" s="81">
        <v>0</v>
      </c>
      <c r="F48" s="81">
        <v>7</v>
      </c>
      <c r="G48" s="81">
        <v>0</v>
      </c>
      <c r="H48" s="81">
        <v>1</v>
      </c>
      <c r="I48" s="81">
        <v>1</v>
      </c>
      <c r="J48" s="81">
        <v>2</v>
      </c>
      <c r="K48" s="81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/>
      <c r="T48" s="71"/>
      <c r="U48" s="72"/>
      <c r="V48" s="72"/>
      <c r="W48" s="72"/>
      <c r="X48" s="72"/>
      <c r="Y48" s="72"/>
      <c r="Z48" s="72"/>
      <c r="AA48" s="72"/>
      <c r="AB48" s="72"/>
      <c r="AC48" s="93" t="s">
        <v>135</v>
      </c>
      <c r="AD48" s="107" t="s">
        <v>3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/>
      <c r="AK48" s="145">
        <f t="shared" si="0"/>
        <v>0</v>
      </c>
      <c r="AL48" s="112">
        <v>2025</v>
      </c>
      <c r="AM48" s="68"/>
    </row>
    <row r="49" spans="1:39" s="8" customFormat="1" ht="39" customHeight="1">
      <c r="A49" s="1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4" t="s">
        <v>140</v>
      </c>
      <c r="AD49" s="106" t="s">
        <v>92</v>
      </c>
      <c r="AE49" s="103">
        <v>100</v>
      </c>
      <c r="AF49" s="103">
        <v>100</v>
      </c>
      <c r="AG49" s="103">
        <v>100</v>
      </c>
      <c r="AH49" s="103">
        <v>100</v>
      </c>
      <c r="AI49" s="103">
        <v>100</v>
      </c>
      <c r="AJ49" s="103">
        <v>100</v>
      </c>
      <c r="AK49" s="145">
        <f t="shared" si="0"/>
        <v>500</v>
      </c>
      <c r="AL49" s="112">
        <v>2025</v>
      </c>
      <c r="AM49" s="10"/>
    </row>
    <row r="50" spans="1:39" s="8" customFormat="1" ht="78.75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4" t="s">
        <v>141</v>
      </c>
      <c r="AD50" s="106" t="s">
        <v>92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45">
        <f t="shared" si="0"/>
        <v>0</v>
      </c>
      <c r="AL50" s="112">
        <v>2025</v>
      </c>
      <c r="AM50" s="10"/>
    </row>
    <row r="51" spans="1:39" s="8" customFormat="1" ht="47.25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5" t="s">
        <v>145</v>
      </c>
      <c r="AD51" s="106" t="s">
        <v>105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45">
        <f t="shared" si="0"/>
        <v>0</v>
      </c>
      <c r="AL51" s="112">
        <v>2025</v>
      </c>
      <c r="AM51" s="10"/>
    </row>
    <row r="52" spans="1:39" s="8" customFormat="1" ht="35.25" customHeight="1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4" t="s">
        <v>144</v>
      </c>
      <c r="AD52" s="106" t="s">
        <v>92</v>
      </c>
      <c r="AE52" s="103">
        <v>100</v>
      </c>
      <c r="AF52" s="103">
        <v>100</v>
      </c>
      <c r="AG52" s="103">
        <v>100</v>
      </c>
      <c r="AH52" s="103">
        <v>100</v>
      </c>
      <c r="AI52" s="103">
        <v>100</v>
      </c>
      <c r="AJ52" s="103">
        <v>100</v>
      </c>
      <c r="AK52" s="145">
        <f t="shared" si="0"/>
        <v>500</v>
      </c>
      <c r="AL52" s="112">
        <v>2025</v>
      </c>
      <c r="AM52" s="10"/>
    </row>
    <row r="53" spans="1:39" s="8" customFormat="1" ht="63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96" t="s">
        <v>142</v>
      </c>
      <c r="AD53" s="106" t="s">
        <v>3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45">
        <f t="shared" si="0"/>
        <v>0</v>
      </c>
      <c r="AL53" s="112">
        <v>2025</v>
      </c>
      <c r="AM53" s="10"/>
    </row>
    <row r="54" spans="1:39" s="8" customFormat="1" ht="47.25">
      <c r="A54" s="1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54"/>
      <c r="U54" s="60"/>
      <c r="V54" s="60"/>
      <c r="W54" s="60"/>
      <c r="X54" s="60"/>
      <c r="Y54" s="60"/>
      <c r="Z54" s="60"/>
      <c r="AA54" s="60"/>
      <c r="AB54" s="60"/>
      <c r="AC54" s="128" t="s">
        <v>143</v>
      </c>
      <c r="AD54" s="106" t="s">
        <v>92</v>
      </c>
      <c r="AE54" s="103">
        <v>63</v>
      </c>
      <c r="AF54" s="103">
        <v>63</v>
      </c>
      <c r="AG54" s="103">
        <v>63</v>
      </c>
      <c r="AH54" s="103">
        <v>63</v>
      </c>
      <c r="AI54" s="103">
        <v>63</v>
      </c>
      <c r="AJ54" s="103">
        <v>63</v>
      </c>
      <c r="AK54" s="145">
        <v>63</v>
      </c>
      <c r="AL54" s="112">
        <v>2025</v>
      </c>
      <c r="AM54" s="10"/>
    </row>
    <row r="55" spans="1:39" s="8" customFormat="1" ht="63">
      <c r="A55" s="10"/>
      <c r="B55" s="81">
        <v>5</v>
      </c>
      <c r="C55" s="81">
        <v>7</v>
      </c>
      <c r="D55" s="81">
        <v>5</v>
      </c>
      <c r="E55" s="81">
        <v>0</v>
      </c>
      <c r="F55" s="81">
        <v>7</v>
      </c>
      <c r="G55" s="81">
        <v>0</v>
      </c>
      <c r="H55" s="81">
        <v>1</v>
      </c>
      <c r="I55" s="81">
        <v>1</v>
      </c>
      <c r="J55" s="81">
        <v>2</v>
      </c>
      <c r="K55" s="81">
        <v>1</v>
      </c>
      <c r="L55" s="81" t="s">
        <v>240</v>
      </c>
      <c r="M55" s="81">
        <v>2</v>
      </c>
      <c r="N55" s="81" t="s">
        <v>180</v>
      </c>
      <c r="O55" s="81">
        <v>0</v>
      </c>
      <c r="P55" s="81">
        <v>1</v>
      </c>
      <c r="Q55" s="81">
        <v>5</v>
      </c>
      <c r="R55" s="81">
        <v>0</v>
      </c>
      <c r="S55" s="81"/>
      <c r="T55" s="71"/>
      <c r="U55" s="72"/>
      <c r="V55" s="72"/>
      <c r="W55" s="72"/>
      <c r="X55" s="72"/>
      <c r="Y55" s="72"/>
      <c r="Z55" s="72"/>
      <c r="AA55" s="72"/>
      <c r="AB55" s="72"/>
      <c r="AC55" s="93" t="s">
        <v>241</v>
      </c>
      <c r="AD55" s="107" t="s">
        <v>3</v>
      </c>
      <c r="AE55" s="147">
        <v>5537.9</v>
      </c>
      <c r="AF55" s="147">
        <v>0</v>
      </c>
      <c r="AG55" s="147">
        <v>0</v>
      </c>
      <c r="AH55" s="147">
        <v>0</v>
      </c>
      <c r="AI55" s="147">
        <v>0</v>
      </c>
      <c r="AJ55" s="147"/>
      <c r="AK55" s="145">
        <f>AE55+AF55+AG55+AH55+AI55</f>
        <v>5537.9</v>
      </c>
      <c r="AL55" s="112">
        <v>2025</v>
      </c>
      <c r="AM55" s="10"/>
    </row>
    <row r="56" spans="1:39" s="8" customFormat="1" ht="78.75">
      <c r="A56" s="10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1</v>
      </c>
      <c r="I56" s="81">
        <v>1</v>
      </c>
      <c r="J56" s="81">
        <v>2</v>
      </c>
      <c r="K56" s="81">
        <v>1</v>
      </c>
      <c r="L56" s="81" t="s">
        <v>240</v>
      </c>
      <c r="M56" s="81">
        <v>2</v>
      </c>
      <c r="N56" s="81">
        <v>5</v>
      </c>
      <c r="O56" s="81">
        <v>1</v>
      </c>
      <c r="P56" s="81">
        <v>5</v>
      </c>
      <c r="Q56" s="81">
        <v>9</v>
      </c>
      <c r="R56" s="81">
        <v>0</v>
      </c>
      <c r="S56" s="81"/>
      <c r="T56" s="71"/>
      <c r="U56" s="72"/>
      <c r="V56" s="72"/>
      <c r="W56" s="72"/>
      <c r="X56" s="72"/>
      <c r="Y56" s="72"/>
      <c r="Z56" s="72"/>
      <c r="AA56" s="72"/>
      <c r="AB56" s="72"/>
      <c r="AC56" s="100" t="s">
        <v>247</v>
      </c>
      <c r="AD56" s="107" t="s">
        <v>3</v>
      </c>
      <c r="AE56" s="147">
        <v>808.6</v>
      </c>
      <c r="AF56" s="147">
        <v>0</v>
      </c>
      <c r="AG56" s="147">
        <v>0</v>
      </c>
      <c r="AH56" s="147">
        <v>0</v>
      </c>
      <c r="AI56" s="147">
        <v>0</v>
      </c>
      <c r="AJ56" s="147"/>
      <c r="AK56" s="145">
        <f>AE56+AF56+AG56+AH56+AI56</f>
        <v>808.6</v>
      </c>
      <c r="AL56" s="112">
        <v>2020</v>
      </c>
      <c r="AM56" s="10"/>
    </row>
    <row r="57" spans="1:39" s="8" customFormat="1" ht="47.25">
      <c r="A57" s="10"/>
      <c r="B57" s="81">
        <v>5</v>
      </c>
      <c r="C57" s="81">
        <v>7</v>
      </c>
      <c r="D57" s="81">
        <v>5</v>
      </c>
      <c r="E57" s="81">
        <v>0</v>
      </c>
      <c r="F57" s="81">
        <v>7</v>
      </c>
      <c r="G57" s="81">
        <v>0</v>
      </c>
      <c r="H57" s="81">
        <v>1</v>
      </c>
      <c r="I57" s="81">
        <v>1</v>
      </c>
      <c r="J57" s="81">
        <v>2</v>
      </c>
      <c r="K57" s="81">
        <v>1</v>
      </c>
      <c r="L57" s="81" t="s">
        <v>240</v>
      </c>
      <c r="M57" s="81">
        <v>4</v>
      </c>
      <c r="N57" s="81" t="s">
        <v>180</v>
      </c>
      <c r="O57" s="81">
        <v>0</v>
      </c>
      <c r="P57" s="81">
        <v>1</v>
      </c>
      <c r="Q57" s="81">
        <v>5</v>
      </c>
      <c r="R57" s="81">
        <v>0</v>
      </c>
      <c r="S57" s="81"/>
      <c r="T57" s="71"/>
      <c r="U57" s="72"/>
      <c r="V57" s="72"/>
      <c r="W57" s="72"/>
      <c r="X57" s="72"/>
      <c r="Y57" s="72"/>
      <c r="Z57" s="72"/>
      <c r="AA57" s="72"/>
      <c r="AB57" s="72"/>
      <c r="AC57" s="93" t="s">
        <v>248</v>
      </c>
      <c r="AD57" s="107" t="s">
        <v>3</v>
      </c>
      <c r="AE57" s="147">
        <v>22151.5</v>
      </c>
      <c r="AF57" s="147">
        <v>0</v>
      </c>
      <c r="AG57" s="147">
        <v>0</v>
      </c>
      <c r="AH57" s="147">
        <v>0</v>
      </c>
      <c r="AI57" s="147">
        <v>0</v>
      </c>
      <c r="AJ57" s="147"/>
      <c r="AK57" s="145">
        <f>AE57+AF57+AG57+AH57+AI57</f>
        <v>22151.5</v>
      </c>
      <c r="AL57" s="112">
        <v>2020</v>
      </c>
      <c r="AM57" s="10"/>
    </row>
    <row r="58" spans="1:39" s="74" customFormat="1" ht="31.5">
      <c r="A58" s="139"/>
      <c r="B58" s="134">
        <v>5</v>
      </c>
      <c r="C58" s="134">
        <v>7</v>
      </c>
      <c r="D58" s="134">
        <v>5</v>
      </c>
      <c r="E58" s="134">
        <v>0</v>
      </c>
      <c r="F58" s="134">
        <v>7</v>
      </c>
      <c r="G58" s="134">
        <v>0</v>
      </c>
      <c r="H58" s="134">
        <v>2</v>
      </c>
      <c r="I58" s="134">
        <v>1</v>
      </c>
      <c r="J58" s="134">
        <v>2</v>
      </c>
      <c r="K58" s="134">
        <v>2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/>
      <c r="S58" s="134"/>
      <c r="T58" s="135"/>
      <c r="U58" s="136"/>
      <c r="V58" s="136"/>
      <c r="W58" s="136"/>
      <c r="X58" s="136"/>
      <c r="Y58" s="136"/>
      <c r="Z58" s="136"/>
      <c r="AA58" s="136"/>
      <c r="AB58" s="136"/>
      <c r="AC58" s="140" t="s">
        <v>94</v>
      </c>
      <c r="AD58" s="138" t="s">
        <v>105</v>
      </c>
      <c r="AE58" s="145">
        <f aca="true" t="shared" si="1" ref="AE58:AJ58">AE59</f>
        <v>122632.8</v>
      </c>
      <c r="AF58" s="145">
        <f t="shared" si="1"/>
        <v>115115.1</v>
      </c>
      <c r="AG58" s="145">
        <f t="shared" si="1"/>
        <v>114603.1</v>
      </c>
      <c r="AH58" s="145">
        <f t="shared" si="1"/>
        <v>114115.1</v>
      </c>
      <c r="AI58" s="145">
        <f t="shared" si="1"/>
        <v>114115.1</v>
      </c>
      <c r="AJ58" s="145">
        <f t="shared" si="1"/>
        <v>114115.1</v>
      </c>
      <c r="AK58" s="145">
        <f>AE58+AF58+AG58+AH58+AI58+AJ58</f>
        <v>694696.2999999999</v>
      </c>
      <c r="AL58" s="112">
        <v>2025</v>
      </c>
      <c r="AM58" s="67" t="s">
        <v>177</v>
      </c>
    </row>
    <row r="59" spans="1:39" s="73" customFormat="1" ht="47.25">
      <c r="A59" s="68"/>
      <c r="B59" s="81">
        <v>5</v>
      </c>
      <c r="C59" s="81">
        <v>7</v>
      </c>
      <c r="D59" s="81">
        <v>5</v>
      </c>
      <c r="E59" s="81">
        <v>0</v>
      </c>
      <c r="F59" s="81">
        <v>7</v>
      </c>
      <c r="G59" s="81">
        <v>0</v>
      </c>
      <c r="H59" s="81">
        <v>2</v>
      </c>
      <c r="I59" s="81">
        <v>1</v>
      </c>
      <c r="J59" s="81">
        <v>2</v>
      </c>
      <c r="K59" s="81">
        <v>2</v>
      </c>
      <c r="L59" s="81">
        <v>0</v>
      </c>
      <c r="M59" s="81">
        <v>1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/>
      <c r="T59" s="71"/>
      <c r="U59" s="72"/>
      <c r="V59" s="72"/>
      <c r="W59" s="72"/>
      <c r="X59" s="72"/>
      <c r="Y59" s="72"/>
      <c r="Z59" s="72"/>
      <c r="AA59" s="72"/>
      <c r="AB59" s="72"/>
      <c r="AC59" s="97" t="s">
        <v>146</v>
      </c>
      <c r="AD59" s="107" t="s">
        <v>3</v>
      </c>
      <c r="AE59" s="149">
        <f>AE65+AE71+AE81+AE82+AE83+AE85+AE86+AE92+AE76+AE75</f>
        <v>122632.8</v>
      </c>
      <c r="AF59" s="149">
        <f>AF65+AF71+AF81+AF82+AF83+AF85+AF86+AF92+AF76</f>
        <v>115115.1</v>
      </c>
      <c r="AG59" s="149">
        <f>AG65+AG71+AG81+AG82+AG83+AG85+AG86+AG92+AG76+AG75</f>
        <v>114603.1</v>
      </c>
      <c r="AH59" s="149">
        <f>AH65+AH71+AH81+AH82+AH83+AH85+AH86+AH92+AH76</f>
        <v>114115.1</v>
      </c>
      <c r="AI59" s="149">
        <f>AI65+AI71+AI81+AI82+AI83+AI85+AI86+AI92+AI76</f>
        <v>114115.1</v>
      </c>
      <c r="AJ59" s="149">
        <f>AJ65+AJ71+AJ76+AJ81+AJ82+AJ83+AJ85+AJ86+AJ92</f>
        <v>114115.1</v>
      </c>
      <c r="AK59" s="150">
        <f>AE59+AF59+AG59+AH59+AI59+AJ59</f>
        <v>694696.2999999999</v>
      </c>
      <c r="AL59" s="112">
        <v>2025</v>
      </c>
      <c r="AM59" s="68"/>
    </row>
    <row r="60" spans="1:39" s="8" customFormat="1" ht="47.25">
      <c r="A60" s="1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54"/>
      <c r="U60" s="60"/>
      <c r="V60" s="60"/>
      <c r="W60" s="60"/>
      <c r="X60" s="60"/>
      <c r="Y60" s="60"/>
      <c r="Z60" s="60"/>
      <c r="AA60" s="60"/>
      <c r="AB60" s="60"/>
      <c r="AC60" s="89" t="s">
        <v>187</v>
      </c>
      <c r="AD60" s="106" t="s">
        <v>106</v>
      </c>
      <c r="AE60" s="151">
        <v>1479</v>
      </c>
      <c r="AF60" s="151">
        <v>1464</v>
      </c>
      <c r="AG60" s="151">
        <v>1463</v>
      </c>
      <c r="AH60" s="151">
        <v>1462</v>
      </c>
      <c r="AI60" s="151">
        <v>1462</v>
      </c>
      <c r="AJ60" s="151">
        <v>1472</v>
      </c>
      <c r="AK60" s="145">
        <v>1472</v>
      </c>
      <c r="AL60" s="112">
        <v>2025</v>
      </c>
      <c r="AM60" s="10"/>
    </row>
    <row r="61" spans="1:39" s="8" customFormat="1" ht="31.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89" t="s">
        <v>96</v>
      </c>
      <c r="AD61" s="106" t="s">
        <v>92</v>
      </c>
      <c r="AE61" s="151">
        <v>94</v>
      </c>
      <c r="AF61" s="151">
        <v>98</v>
      </c>
      <c r="AG61" s="151">
        <v>100</v>
      </c>
      <c r="AH61" s="151">
        <v>100</v>
      </c>
      <c r="AI61" s="151">
        <v>100</v>
      </c>
      <c r="AJ61" s="151">
        <v>100</v>
      </c>
      <c r="AK61" s="145">
        <v>100</v>
      </c>
      <c r="AL61" s="112">
        <v>2025</v>
      </c>
      <c r="AM61" s="10"/>
    </row>
    <row r="62" spans="1:41" s="8" customFormat="1" ht="47.2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89" t="s">
        <v>95</v>
      </c>
      <c r="AD62" s="106" t="s">
        <v>92</v>
      </c>
      <c r="AE62" s="151">
        <v>54</v>
      </c>
      <c r="AF62" s="151">
        <v>54</v>
      </c>
      <c r="AG62" s="151">
        <v>54</v>
      </c>
      <c r="AH62" s="151">
        <v>54</v>
      </c>
      <c r="AI62" s="151">
        <v>54</v>
      </c>
      <c r="AJ62" s="151">
        <v>54</v>
      </c>
      <c r="AK62" s="145">
        <v>54</v>
      </c>
      <c r="AL62" s="112">
        <v>2025</v>
      </c>
      <c r="AM62" s="10"/>
      <c r="AO62" s="8" t="s">
        <v>177</v>
      </c>
    </row>
    <row r="63" spans="1:39" s="8" customFormat="1" ht="47.2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98" t="s">
        <v>160</v>
      </c>
      <c r="AD63" s="113" t="s">
        <v>134</v>
      </c>
      <c r="AE63" s="151" t="s">
        <v>134</v>
      </c>
      <c r="AF63" s="151" t="s">
        <v>134</v>
      </c>
      <c r="AG63" s="151" t="s">
        <v>134</v>
      </c>
      <c r="AH63" s="151" t="s">
        <v>134</v>
      </c>
      <c r="AI63" s="151" t="s">
        <v>134</v>
      </c>
      <c r="AJ63" s="151" t="s">
        <v>134</v>
      </c>
      <c r="AK63" s="145" t="s">
        <v>134</v>
      </c>
      <c r="AL63" s="112">
        <v>2025</v>
      </c>
      <c r="AM63" s="10"/>
    </row>
    <row r="64" spans="1:39" s="8" customFormat="1" ht="47.25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99" t="s">
        <v>161</v>
      </c>
      <c r="AD64" s="106" t="s">
        <v>92</v>
      </c>
      <c r="AE64" s="151">
        <v>98</v>
      </c>
      <c r="AF64" s="151">
        <v>100</v>
      </c>
      <c r="AG64" s="151">
        <v>100</v>
      </c>
      <c r="AH64" s="151">
        <v>100</v>
      </c>
      <c r="AI64" s="151">
        <v>100</v>
      </c>
      <c r="AJ64" s="151">
        <v>100</v>
      </c>
      <c r="AK64" s="145">
        <v>100</v>
      </c>
      <c r="AL64" s="112">
        <v>2025</v>
      </c>
      <c r="AM64" s="10"/>
    </row>
    <row r="65" spans="1:39" s="8" customFormat="1" ht="31.5">
      <c r="A65" s="10"/>
      <c r="B65" s="81">
        <v>5</v>
      </c>
      <c r="C65" s="81">
        <v>7</v>
      </c>
      <c r="D65" s="81">
        <v>5</v>
      </c>
      <c r="E65" s="81">
        <v>0</v>
      </c>
      <c r="F65" s="81">
        <v>7</v>
      </c>
      <c r="G65" s="81">
        <v>0</v>
      </c>
      <c r="H65" s="81">
        <v>2</v>
      </c>
      <c r="I65" s="81">
        <v>1</v>
      </c>
      <c r="J65" s="81">
        <v>2</v>
      </c>
      <c r="K65" s="81">
        <v>2</v>
      </c>
      <c r="L65" s="81">
        <v>0</v>
      </c>
      <c r="M65" s="81">
        <v>1</v>
      </c>
      <c r="N65" s="81">
        <v>2</v>
      </c>
      <c r="O65" s="81">
        <v>0</v>
      </c>
      <c r="P65" s="81">
        <v>0</v>
      </c>
      <c r="Q65" s="81">
        <v>2</v>
      </c>
      <c r="R65" s="81">
        <v>0</v>
      </c>
      <c r="S65" s="81">
        <v>1</v>
      </c>
      <c r="T65" s="54"/>
      <c r="U65" s="60"/>
      <c r="V65" s="60"/>
      <c r="W65" s="60"/>
      <c r="X65" s="60"/>
      <c r="Y65" s="60"/>
      <c r="Z65" s="60"/>
      <c r="AA65" s="60"/>
      <c r="AB65" s="60"/>
      <c r="AC65" s="97" t="s">
        <v>97</v>
      </c>
      <c r="AD65" s="107" t="s">
        <v>3</v>
      </c>
      <c r="AE65" s="149">
        <v>25727.2</v>
      </c>
      <c r="AF65" s="149">
        <v>23171.4</v>
      </c>
      <c r="AG65" s="149">
        <v>22171.4</v>
      </c>
      <c r="AH65" s="149">
        <v>22171.4</v>
      </c>
      <c r="AI65" s="149">
        <v>22171.4</v>
      </c>
      <c r="AJ65" s="149">
        <v>22171.4</v>
      </c>
      <c r="AK65" s="145">
        <f>AE65+AF65+AG65+AH65+AI65+AJ65</f>
        <v>137584.19999999998</v>
      </c>
      <c r="AL65" s="112">
        <v>2025</v>
      </c>
      <c r="AM65" s="10"/>
    </row>
    <row r="66" spans="1:39" s="8" customFormat="1" ht="31.5">
      <c r="A66" s="1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54"/>
      <c r="U66" s="60"/>
      <c r="V66" s="60"/>
      <c r="W66" s="60"/>
      <c r="X66" s="60"/>
      <c r="Y66" s="60"/>
      <c r="Z66" s="60"/>
      <c r="AA66" s="60"/>
      <c r="AB66" s="60"/>
      <c r="AC66" s="89" t="s">
        <v>120</v>
      </c>
      <c r="AD66" s="106" t="s">
        <v>92</v>
      </c>
      <c r="AE66" s="151">
        <v>100</v>
      </c>
      <c r="AF66" s="151">
        <v>100</v>
      </c>
      <c r="AG66" s="151">
        <v>100</v>
      </c>
      <c r="AH66" s="151">
        <v>100</v>
      </c>
      <c r="AI66" s="151">
        <v>100</v>
      </c>
      <c r="AJ66" s="151">
        <v>100</v>
      </c>
      <c r="AK66" s="145">
        <v>100</v>
      </c>
      <c r="AL66" s="112">
        <v>2025</v>
      </c>
      <c r="AM66" s="10"/>
    </row>
    <row r="67" spans="1:39" s="8" customFormat="1" ht="31.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89" t="s">
        <v>121</v>
      </c>
      <c r="AD67" s="106" t="s">
        <v>92</v>
      </c>
      <c r="AE67" s="151">
        <v>100</v>
      </c>
      <c r="AF67" s="151">
        <v>100</v>
      </c>
      <c r="AG67" s="151">
        <v>100</v>
      </c>
      <c r="AH67" s="151">
        <v>100</v>
      </c>
      <c r="AI67" s="151">
        <v>100</v>
      </c>
      <c r="AJ67" s="151">
        <v>100</v>
      </c>
      <c r="AK67" s="145">
        <v>100</v>
      </c>
      <c r="AL67" s="112">
        <v>2025</v>
      </c>
      <c r="AM67" s="10"/>
    </row>
    <row r="68" spans="1:39" s="8" customFormat="1" ht="54" customHeight="1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89" t="s">
        <v>111</v>
      </c>
      <c r="AD68" s="106" t="s">
        <v>92</v>
      </c>
      <c r="AE68" s="151">
        <v>60</v>
      </c>
      <c r="AF68" s="151">
        <v>70</v>
      </c>
      <c r="AG68" s="151">
        <v>80</v>
      </c>
      <c r="AH68" s="151">
        <v>90</v>
      </c>
      <c r="AI68" s="151">
        <v>100</v>
      </c>
      <c r="AJ68" s="151">
        <v>100</v>
      </c>
      <c r="AK68" s="145">
        <v>100</v>
      </c>
      <c r="AL68" s="112">
        <v>2025</v>
      </c>
      <c r="AM68" s="10"/>
    </row>
    <row r="69" spans="1:39" s="8" customFormat="1" ht="37.5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116</v>
      </c>
      <c r="AD69" s="106" t="s">
        <v>92</v>
      </c>
      <c r="AE69" s="151">
        <v>100</v>
      </c>
      <c r="AF69" s="151">
        <v>100</v>
      </c>
      <c r="AG69" s="151">
        <v>100</v>
      </c>
      <c r="AH69" s="151">
        <v>100</v>
      </c>
      <c r="AI69" s="151">
        <v>100</v>
      </c>
      <c r="AJ69" s="151">
        <v>100</v>
      </c>
      <c r="AK69" s="145">
        <v>100</v>
      </c>
      <c r="AL69" s="112">
        <v>2025</v>
      </c>
      <c r="AM69" s="10"/>
    </row>
    <row r="70" spans="1:39" s="8" customFormat="1" ht="31.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110</v>
      </c>
      <c r="AD70" s="106" t="s">
        <v>106</v>
      </c>
      <c r="AE70" s="151">
        <v>9</v>
      </c>
      <c r="AF70" s="151">
        <v>9</v>
      </c>
      <c r="AG70" s="151">
        <v>9</v>
      </c>
      <c r="AH70" s="151">
        <v>9</v>
      </c>
      <c r="AI70" s="151">
        <v>9</v>
      </c>
      <c r="AJ70" s="151">
        <v>9</v>
      </c>
      <c r="AK70" s="145">
        <v>9</v>
      </c>
      <c r="AL70" s="112">
        <v>2025</v>
      </c>
      <c r="AM70" s="10"/>
    </row>
    <row r="71" spans="1:39" s="8" customFormat="1" ht="31.5">
      <c r="A71" s="10"/>
      <c r="B71" s="81">
        <v>5</v>
      </c>
      <c r="C71" s="81">
        <v>7</v>
      </c>
      <c r="D71" s="81">
        <v>5</v>
      </c>
      <c r="E71" s="81">
        <v>0</v>
      </c>
      <c r="F71" s="81">
        <v>7</v>
      </c>
      <c r="G71" s="81">
        <v>0</v>
      </c>
      <c r="H71" s="81">
        <v>2</v>
      </c>
      <c r="I71" s="84">
        <v>1</v>
      </c>
      <c r="J71" s="84">
        <v>2</v>
      </c>
      <c r="K71" s="84">
        <v>2</v>
      </c>
      <c r="L71" s="84">
        <v>0</v>
      </c>
      <c r="M71" s="84">
        <v>1</v>
      </c>
      <c r="N71" s="84">
        <v>2</v>
      </c>
      <c r="O71" s="84">
        <v>0</v>
      </c>
      <c r="P71" s="84">
        <v>0</v>
      </c>
      <c r="Q71" s="84">
        <v>3</v>
      </c>
      <c r="R71" s="84">
        <v>0</v>
      </c>
      <c r="S71" s="84">
        <v>1</v>
      </c>
      <c r="T71" s="71"/>
      <c r="U71" s="72"/>
      <c r="V71" s="72"/>
      <c r="W71" s="72"/>
      <c r="X71" s="72"/>
      <c r="Y71" s="72"/>
      <c r="Z71" s="72"/>
      <c r="AA71" s="72"/>
      <c r="AB71" s="72"/>
      <c r="AC71" s="97" t="s">
        <v>168</v>
      </c>
      <c r="AD71" s="107" t="s">
        <v>98</v>
      </c>
      <c r="AE71" s="149">
        <v>950.3</v>
      </c>
      <c r="AF71" s="149">
        <v>0</v>
      </c>
      <c r="AG71" s="149">
        <v>0</v>
      </c>
      <c r="AH71" s="149">
        <v>0</v>
      </c>
      <c r="AI71" s="149">
        <v>0</v>
      </c>
      <c r="AJ71" s="149">
        <v>0</v>
      </c>
      <c r="AK71" s="145">
        <f>AE71+AF71+AG71+AH71+AI71+AJ71</f>
        <v>950.3</v>
      </c>
      <c r="AL71" s="112">
        <v>2025</v>
      </c>
      <c r="AM71" s="10"/>
    </row>
    <row r="72" spans="1:39" s="8" customFormat="1" ht="31.5">
      <c r="A72" s="1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54"/>
      <c r="U72" s="60"/>
      <c r="V72" s="60"/>
      <c r="W72" s="60"/>
      <c r="X72" s="60"/>
      <c r="Y72" s="60"/>
      <c r="Z72" s="60"/>
      <c r="AA72" s="60"/>
      <c r="AB72" s="60"/>
      <c r="AC72" s="89" t="s">
        <v>107</v>
      </c>
      <c r="AD72" s="106" t="s">
        <v>92</v>
      </c>
      <c r="AE72" s="151">
        <v>100</v>
      </c>
      <c r="AF72" s="151">
        <v>100</v>
      </c>
      <c r="AG72" s="151">
        <v>100</v>
      </c>
      <c r="AH72" s="151">
        <v>100</v>
      </c>
      <c r="AI72" s="151">
        <v>100</v>
      </c>
      <c r="AJ72" s="151">
        <v>100</v>
      </c>
      <c r="AK72" s="145">
        <v>100</v>
      </c>
      <c r="AL72" s="112">
        <v>2025</v>
      </c>
      <c r="AM72" s="10"/>
    </row>
    <row r="73" spans="1:39" s="8" customFormat="1" ht="31.5">
      <c r="A73" s="1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54"/>
      <c r="U73" s="60"/>
      <c r="V73" s="60"/>
      <c r="W73" s="60"/>
      <c r="X73" s="60"/>
      <c r="Y73" s="60"/>
      <c r="Z73" s="60"/>
      <c r="AA73" s="60"/>
      <c r="AB73" s="60"/>
      <c r="AC73" s="89" t="s">
        <v>169</v>
      </c>
      <c r="AD73" s="106" t="s">
        <v>92</v>
      </c>
      <c r="AE73" s="151">
        <v>37.5</v>
      </c>
      <c r="AF73" s="151">
        <v>25</v>
      </c>
      <c r="AG73" s="151">
        <v>18</v>
      </c>
      <c r="AH73" s="151">
        <v>18</v>
      </c>
      <c r="AI73" s="151">
        <v>18</v>
      </c>
      <c r="AJ73" s="151">
        <v>18</v>
      </c>
      <c r="AK73" s="145">
        <f>AE73+AF73+AG73+AH73+AI73</f>
        <v>116.5</v>
      </c>
      <c r="AL73" s="112">
        <v>2025</v>
      </c>
      <c r="AM73" s="10"/>
    </row>
    <row r="74" spans="1:39" s="8" customFormat="1" ht="31.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89" t="s">
        <v>108</v>
      </c>
      <c r="AD74" s="106" t="s">
        <v>92</v>
      </c>
      <c r="AE74" s="151">
        <v>0</v>
      </c>
      <c r="AF74" s="151">
        <v>0</v>
      </c>
      <c r="AG74" s="151">
        <v>0</v>
      </c>
      <c r="AH74" s="151">
        <v>0</v>
      </c>
      <c r="AI74" s="151">
        <v>0</v>
      </c>
      <c r="AJ74" s="151">
        <v>0</v>
      </c>
      <c r="AK74" s="145">
        <f>AE74+AF74+AG74+AH74+AI74</f>
        <v>0</v>
      </c>
      <c r="AL74" s="112">
        <v>2025</v>
      </c>
      <c r="AM74" s="10"/>
    </row>
    <row r="75" spans="1:39" s="8" customFormat="1" ht="80.25" customHeight="1">
      <c r="A75" s="10"/>
      <c r="B75" s="81">
        <v>5</v>
      </c>
      <c r="C75" s="81">
        <v>7</v>
      </c>
      <c r="D75" s="81">
        <v>5</v>
      </c>
      <c r="E75" s="81">
        <v>0</v>
      </c>
      <c r="F75" s="81">
        <v>7</v>
      </c>
      <c r="G75" s="81">
        <v>0</v>
      </c>
      <c r="H75" s="81">
        <v>2</v>
      </c>
      <c r="I75" s="81">
        <v>1</v>
      </c>
      <c r="J75" s="81">
        <v>2</v>
      </c>
      <c r="K75" s="81">
        <v>2</v>
      </c>
      <c r="L75" s="81">
        <v>0</v>
      </c>
      <c r="M75" s="81">
        <v>1</v>
      </c>
      <c r="N75" s="81">
        <v>1</v>
      </c>
      <c r="O75" s="81">
        <v>0</v>
      </c>
      <c r="P75" s="81">
        <v>4</v>
      </c>
      <c r="Q75" s="81">
        <v>4</v>
      </c>
      <c r="R75" s="81">
        <v>0</v>
      </c>
      <c r="S75" s="81"/>
      <c r="T75" s="71"/>
      <c r="U75" s="72"/>
      <c r="V75" s="72"/>
      <c r="W75" s="72"/>
      <c r="X75" s="72"/>
      <c r="Y75" s="72"/>
      <c r="Z75" s="72"/>
      <c r="AA75" s="72"/>
      <c r="AB75" s="72"/>
      <c r="AC75" s="97" t="s">
        <v>249</v>
      </c>
      <c r="AD75" s="107" t="s">
        <v>3</v>
      </c>
      <c r="AE75" s="149">
        <v>3804.1</v>
      </c>
      <c r="AF75" s="149">
        <v>0</v>
      </c>
      <c r="AG75" s="149">
        <v>488</v>
      </c>
      <c r="AH75" s="149">
        <v>0</v>
      </c>
      <c r="AI75" s="149">
        <v>0</v>
      </c>
      <c r="AJ75" s="149">
        <v>0</v>
      </c>
      <c r="AK75" s="145">
        <f>AE75+AF75+AG75+AH75+AI75+AJ75</f>
        <v>4292.1</v>
      </c>
      <c r="AL75" s="112">
        <v>2025</v>
      </c>
      <c r="AM75" s="10"/>
    </row>
    <row r="76" spans="1:39" s="8" customFormat="1" ht="79.5" customHeight="1">
      <c r="A76" s="10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 t="s">
        <v>180</v>
      </c>
      <c r="O76" s="81">
        <v>0</v>
      </c>
      <c r="P76" s="81">
        <v>4</v>
      </c>
      <c r="Q76" s="81">
        <v>4</v>
      </c>
      <c r="R76" s="81">
        <v>0</v>
      </c>
      <c r="S76" s="81"/>
      <c r="T76" s="71"/>
      <c r="U76" s="72"/>
      <c r="V76" s="72"/>
      <c r="W76" s="72"/>
      <c r="X76" s="72"/>
      <c r="Y76" s="72"/>
      <c r="Z76" s="72"/>
      <c r="AA76" s="72"/>
      <c r="AB76" s="72"/>
      <c r="AC76" s="97" t="s">
        <v>221</v>
      </c>
      <c r="AD76" s="107" t="s">
        <v>3</v>
      </c>
      <c r="AE76" s="149">
        <v>3057</v>
      </c>
      <c r="AF76" s="149">
        <v>2490</v>
      </c>
      <c r="AG76" s="149">
        <v>2490</v>
      </c>
      <c r="AH76" s="149">
        <v>2490</v>
      </c>
      <c r="AI76" s="149">
        <v>2490</v>
      </c>
      <c r="AJ76" s="149">
        <v>2490</v>
      </c>
      <c r="AK76" s="145">
        <f aca="true" t="shared" si="2" ref="AK76:AK86">AE76+AF76+AG76+AH76+AI76+AJ76</f>
        <v>15507</v>
      </c>
      <c r="AL76" s="112">
        <v>2025</v>
      </c>
      <c r="AM76" s="10"/>
    </row>
    <row r="77" spans="1:39" s="8" customFormat="1" ht="31.5">
      <c r="A77" s="10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81"/>
      <c r="T77" s="71"/>
      <c r="U77" s="72"/>
      <c r="V77" s="72"/>
      <c r="W77" s="72"/>
      <c r="X77" s="72"/>
      <c r="Y77" s="72"/>
      <c r="Z77" s="72"/>
      <c r="AA77" s="72"/>
      <c r="AB77" s="72"/>
      <c r="AC77" s="162" t="s">
        <v>242</v>
      </c>
      <c r="AD77" s="163" t="s">
        <v>0</v>
      </c>
      <c r="AE77" s="163">
        <v>1</v>
      </c>
      <c r="AF77" s="163">
        <v>0</v>
      </c>
      <c r="AG77" s="163">
        <v>1</v>
      </c>
      <c r="AH77" s="163">
        <v>0</v>
      </c>
      <c r="AI77" s="163">
        <v>0</v>
      </c>
      <c r="AJ77" s="163">
        <v>0</v>
      </c>
      <c r="AK77" s="163">
        <v>2</v>
      </c>
      <c r="AL77" s="163">
        <v>2025</v>
      </c>
      <c r="AM77" s="10"/>
    </row>
    <row r="78" spans="1:39" s="8" customFormat="1" ht="63">
      <c r="A78" s="10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81"/>
      <c r="T78" s="71"/>
      <c r="U78" s="72"/>
      <c r="V78" s="72"/>
      <c r="W78" s="72"/>
      <c r="X78" s="72"/>
      <c r="Y78" s="72"/>
      <c r="Z78" s="72"/>
      <c r="AA78" s="72"/>
      <c r="AB78" s="72"/>
      <c r="AC78" s="162" t="s">
        <v>243</v>
      </c>
      <c r="AD78" s="163" t="s">
        <v>92</v>
      </c>
      <c r="AE78" s="163">
        <v>7</v>
      </c>
      <c r="AF78" s="163">
        <v>0</v>
      </c>
      <c r="AG78" s="163">
        <v>1</v>
      </c>
      <c r="AH78" s="163">
        <v>0</v>
      </c>
      <c r="AI78" s="163">
        <v>0</v>
      </c>
      <c r="AJ78" s="163">
        <v>0</v>
      </c>
      <c r="AK78" s="163">
        <v>8</v>
      </c>
      <c r="AL78" s="163">
        <v>2025</v>
      </c>
      <c r="AM78" s="10"/>
    </row>
    <row r="79" spans="1:39" s="8" customFormat="1" ht="31.5">
      <c r="A79" s="1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2" t="s">
        <v>244</v>
      </c>
      <c r="AD79" s="163" t="s">
        <v>0</v>
      </c>
      <c r="AE79" s="163">
        <v>6</v>
      </c>
      <c r="AF79" s="163">
        <v>0</v>
      </c>
      <c r="AG79" s="163">
        <v>0</v>
      </c>
      <c r="AH79" s="163">
        <v>0</v>
      </c>
      <c r="AI79" s="163">
        <v>0</v>
      </c>
      <c r="AJ79" s="163">
        <v>0</v>
      </c>
      <c r="AK79" s="163">
        <v>6</v>
      </c>
      <c r="AL79" s="163">
        <v>2020</v>
      </c>
      <c r="AM79" s="10"/>
    </row>
    <row r="80" spans="1:39" s="8" customFormat="1" ht="63">
      <c r="A80" s="1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2" t="s">
        <v>245</v>
      </c>
      <c r="AD80" s="163" t="s">
        <v>0</v>
      </c>
      <c r="AE80" s="163">
        <v>7</v>
      </c>
      <c r="AF80" s="163">
        <v>0</v>
      </c>
      <c r="AG80" s="163">
        <v>0</v>
      </c>
      <c r="AH80" s="163">
        <v>0</v>
      </c>
      <c r="AI80" s="163">
        <v>0</v>
      </c>
      <c r="AJ80" s="163">
        <v>0</v>
      </c>
      <c r="AK80" s="163">
        <v>7</v>
      </c>
      <c r="AL80" s="163">
        <v>2020</v>
      </c>
      <c r="AM80" s="10"/>
    </row>
    <row r="81" spans="1:39" s="8" customFormat="1" ht="47.25">
      <c r="A81" s="10"/>
      <c r="B81" s="81">
        <v>5</v>
      </c>
      <c r="C81" s="81">
        <v>7</v>
      </c>
      <c r="D81" s="81">
        <v>5</v>
      </c>
      <c r="E81" s="81">
        <v>0</v>
      </c>
      <c r="F81" s="81">
        <v>7</v>
      </c>
      <c r="G81" s="81">
        <v>0</v>
      </c>
      <c r="H81" s="84">
        <v>2</v>
      </c>
      <c r="I81" s="84">
        <v>1</v>
      </c>
      <c r="J81" s="84">
        <v>2</v>
      </c>
      <c r="K81" s="84">
        <v>2</v>
      </c>
      <c r="L81" s="84">
        <v>0</v>
      </c>
      <c r="M81" s="84">
        <v>1</v>
      </c>
      <c r="N81" s="84">
        <v>2</v>
      </c>
      <c r="O81" s="84">
        <v>0</v>
      </c>
      <c r="P81" s="84">
        <v>8</v>
      </c>
      <c r="Q81" s="84">
        <v>3</v>
      </c>
      <c r="R81" s="84">
        <v>0</v>
      </c>
      <c r="S81" s="83">
        <v>1</v>
      </c>
      <c r="T81" s="54"/>
      <c r="U81" s="60"/>
      <c r="V81" s="60"/>
      <c r="W81" s="60"/>
      <c r="X81" s="60"/>
      <c r="Y81" s="60"/>
      <c r="Z81" s="60"/>
      <c r="AA81" s="60"/>
      <c r="AB81" s="60"/>
      <c r="AC81" s="97" t="s">
        <v>222</v>
      </c>
      <c r="AD81" s="107" t="s">
        <v>105</v>
      </c>
      <c r="AE81" s="149">
        <v>0</v>
      </c>
      <c r="AF81" s="149">
        <v>0</v>
      </c>
      <c r="AG81" s="149">
        <v>0</v>
      </c>
      <c r="AH81" s="149">
        <v>0</v>
      </c>
      <c r="AI81" s="149">
        <v>0</v>
      </c>
      <c r="AJ81" s="149">
        <v>0</v>
      </c>
      <c r="AK81" s="145">
        <f t="shared" si="2"/>
        <v>0</v>
      </c>
      <c r="AL81" s="112">
        <v>2025</v>
      </c>
      <c r="AM81" s="10"/>
    </row>
    <row r="82" spans="1:39" s="8" customFormat="1" ht="47.25">
      <c r="A82" s="10"/>
      <c r="B82" s="81">
        <v>5</v>
      </c>
      <c r="C82" s="81">
        <v>7</v>
      </c>
      <c r="D82" s="81">
        <v>5</v>
      </c>
      <c r="E82" s="81">
        <v>0</v>
      </c>
      <c r="F82" s="81">
        <v>7</v>
      </c>
      <c r="G82" s="81">
        <v>0</v>
      </c>
      <c r="H82" s="81">
        <v>2</v>
      </c>
      <c r="I82" s="81">
        <v>1</v>
      </c>
      <c r="J82" s="81">
        <v>2</v>
      </c>
      <c r="K82" s="81">
        <v>2</v>
      </c>
      <c r="L82" s="81">
        <v>0</v>
      </c>
      <c r="M82" s="81">
        <v>1</v>
      </c>
      <c r="N82" s="81" t="s">
        <v>180</v>
      </c>
      <c r="O82" s="81">
        <v>0</v>
      </c>
      <c r="P82" s="81">
        <v>2</v>
      </c>
      <c r="Q82" s="81">
        <v>3</v>
      </c>
      <c r="R82" s="81">
        <v>0</v>
      </c>
      <c r="S82" s="81"/>
      <c r="T82" s="71"/>
      <c r="U82" s="72"/>
      <c r="V82" s="72"/>
      <c r="W82" s="72"/>
      <c r="X82" s="72"/>
      <c r="Y82" s="72"/>
      <c r="Z82" s="72"/>
      <c r="AA82" s="72"/>
      <c r="AB82" s="72"/>
      <c r="AC82" s="97" t="s">
        <v>223</v>
      </c>
      <c r="AD82" s="107" t="s">
        <v>105</v>
      </c>
      <c r="AE82" s="149">
        <v>1607.8</v>
      </c>
      <c r="AF82" s="149">
        <v>1607.8</v>
      </c>
      <c r="AG82" s="149">
        <v>1607.8</v>
      </c>
      <c r="AH82" s="149">
        <v>1607.8</v>
      </c>
      <c r="AI82" s="149">
        <v>1607.8</v>
      </c>
      <c r="AJ82" s="149">
        <v>1607.8</v>
      </c>
      <c r="AK82" s="145">
        <f t="shared" si="2"/>
        <v>9646.8</v>
      </c>
      <c r="AL82" s="112">
        <v>2025</v>
      </c>
      <c r="AM82" s="10"/>
    </row>
    <row r="83" spans="1:39" s="8" customFormat="1" ht="47.25">
      <c r="A83" s="10"/>
      <c r="B83" s="81">
        <v>5</v>
      </c>
      <c r="C83" s="81">
        <v>7</v>
      </c>
      <c r="D83" s="81">
        <v>5</v>
      </c>
      <c r="E83" s="81">
        <v>0</v>
      </c>
      <c r="F83" s="81">
        <v>7</v>
      </c>
      <c r="G83" s="81">
        <v>0</v>
      </c>
      <c r="H83" s="81">
        <v>2</v>
      </c>
      <c r="I83" s="81">
        <v>1</v>
      </c>
      <c r="J83" s="81">
        <v>2</v>
      </c>
      <c r="K83" s="81">
        <v>2</v>
      </c>
      <c r="L83" s="81">
        <v>0</v>
      </c>
      <c r="M83" s="81">
        <v>1</v>
      </c>
      <c r="N83" s="81">
        <v>1</v>
      </c>
      <c r="O83" s="81">
        <v>0</v>
      </c>
      <c r="P83" s="81">
        <v>2</v>
      </c>
      <c r="Q83" s="81">
        <v>3</v>
      </c>
      <c r="R83" s="81">
        <v>0</v>
      </c>
      <c r="S83" s="81"/>
      <c r="T83" s="71"/>
      <c r="U83" s="72"/>
      <c r="V83" s="72"/>
      <c r="W83" s="72"/>
      <c r="X83" s="72"/>
      <c r="Y83" s="72"/>
      <c r="Z83" s="72"/>
      <c r="AA83" s="72"/>
      <c r="AB83" s="72"/>
      <c r="AC83" s="97" t="s">
        <v>224</v>
      </c>
      <c r="AD83" s="107" t="s">
        <v>105</v>
      </c>
      <c r="AE83" s="149">
        <v>1261</v>
      </c>
      <c r="AF83" s="149">
        <v>1261</v>
      </c>
      <c r="AG83" s="149">
        <v>1261</v>
      </c>
      <c r="AH83" s="149">
        <v>1261</v>
      </c>
      <c r="AI83" s="149">
        <v>1261</v>
      </c>
      <c r="AJ83" s="149">
        <v>1261</v>
      </c>
      <c r="AK83" s="145">
        <f t="shared" si="2"/>
        <v>7566</v>
      </c>
      <c r="AL83" s="112">
        <v>2025</v>
      </c>
      <c r="AM83" s="10"/>
    </row>
    <row r="84" spans="1:39" s="8" customFormat="1" ht="47.25">
      <c r="A84" s="10"/>
      <c r="B84" s="69"/>
      <c r="C84" s="69"/>
      <c r="D84" s="69"/>
      <c r="E84" s="70"/>
      <c r="F84" s="70"/>
      <c r="G84" s="70"/>
      <c r="H84" s="70"/>
      <c r="I84" s="70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90" t="s">
        <v>198</v>
      </c>
      <c r="AD84" s="107" t="s">
        <v>92</v>
      </c>
      <c r="AE84" s="149">
        <v>100</v>
      </c>
      <c r="AF84" s="149">
        <v>100</v>
      </c>
      <c r="AG84" s="149">
        <v>100</v>
      </c>
      <c r="AH84" s="149">
        <v>100</v>
      </c>
      <c r="AI84" s="149">
        <v>100</v>
      </c>
      <c r="AJ84" s="149">
        <v>100</v>
      </c>
      <c r="AK84" s="145">
        <f t="shared" si="2"/>
        <v>600</v>
      </c>
      <c r="AL84" s="112">
        <v>2025</v>
      </c>
      <c r="AM84" s="10"/>
    </row>
    <row r="85" spans="1:39" s="8" customFormat="1" ht="47.25">
      <c r="A85" s="10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 t="s">
        <v>180</v>
      </c>
      <c r="O85" s="81">
        <v>0</v>
      </c>
      <c r="P85" s="81">
        <v>2</v>
      </c>
      <c r="Q85" s="81">
        <v>5</v>
      </c>
      <c r="R85" s="81">
        <v>0</v>
      </c>
      <c r="S85" s="71"/>
      <c r="T85" s="71"/>
      <c r="U85" s="72"/>
      <c r="V85" s="72"/>
      <c r="W85" s="72"/>
      <c r="X85" s="72"/>
      <c r="Y85" s="72"/>
      <c r="Z85" s="72"/>
      <c r="AA85" s="72"/>
      <c r="AB85" s="72"/>
      <c r="AC85" s="97" t="s">
        <v>225</v>
      </c>
      <c r="AD85" s="107" t="s">
        <v>105</v>
      </c>
      <c r="AE85" s="149">
        <v>5554.6</v>
      </c>
      <c r="AF85" s="149">
        <v>5554.6</v>
      </c>
      <c r="AG85" s="149">
        <v>5554.6</v>
      </c>
      <c r="AH85" s="149">
        <v>5554.6</v>
      </c>
      <c r="AI85" s="149">
        <v>5554.6</v>
      </c>
      <c r="AJ85" s="149">
        <v>5554.6</v>
      </c>
      <c r="AK85" s="145">
        <f t="shared" si="2"/>
        <v>33327.6</v>
      </c>
      <c r="AL85" s="112">
        <v>2025</v>
      </c>
      <c r="AM85" s="10"/>
    </row>
    <row r="86" spans="1:39" s="8" customFormat="1" ht="47.25">
      <c r="A86" s="10"/>
      <c r="B86" s="81">
        <v>5</v>
      </c>
      <c r="C86" s="81">
        <v>7</v>
      </c>
      <c r="D86" s="81">
        <v>5</v>
      </c>
      <c r="E86" s="81">
        <v>0</v>
      </c>
      <c r="F86" s="81">
        <v>7</v>
      </c>
      <c r="G86" s="81">
        <v>0</v>
      </c>
      <c r="H86" s="81">
        <v>2</v>
      </c>
      <c r="I86" s="81">
        <v>1</v>
      </c>
      <c r="J86" s="81">
        <v>2</v>
      </c>
      <c r="K86" s="81">
        <v>2</v>
      </c>
      <c r="L86" s="81">
        <v>0</v>
      </c>
      <c r="M86" s="81">
        <v>1</v>
      </c>
      <c r="N86" s="81">
        <v>1</v>
      </c>
      <c r="O86" s="81">
        <v>0</v>
      </c>
      <c r="P86" s="81">
        <v>2</v>
      </c>
      <c r="Q86" s="81">
        <v>5</v>
      </c>
      <c r="R86" s="81">
        <v>0</v>
      </c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97" t="s">
        <v>226</v>
      </c>
      <c r="AD86" s="107" t="s">
        <v>105</v>
      </c>
      <c r="AE86" s="149">
        <v>2129.1</v>
      </c>
      <c r="AF86" s="149">
        <v>2129.1</v>
      </c>
      <c r="AG86" s="149">
        <v>2129.1</v>
      </c>
      <c r="AH86" s="149">
        <v>2129.1</v>
      </c>
      <c r="AI86" s="149">
        <v>2129.1</v>
      </c>
      <c r="AJ86" s="149">
        <v>2129.1</v>
      </c>
      <c r="AK86" s="145">
        <f t="shared" si="2"/>
        <v>12774.6</v>
      </c>
      <c r="AL86" s="112">
        <v>2025</v>
      </c>
      <c r="AM86" s="10"/>
    </row>
    <row r="87" spans="1:39" s="8" customFormat="1" ht="31.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60"/>
      <c r="V87" s="60"/>
      <c r="W87" s="60"/>
      <c r="X87" s="60"/>
      <c r="Y87" s="60"/>
      <c r="Z87" s="60"/>
      <c r="AA87" s="60"/>
      <c r="AB87" s="60"/>
      <c r="AC87" s="89" t="s">
        <v>109</v>
      </c>
      <c r="AD87" s="106" t="s">
        <v>92</v>
      </c>
      <c r="AE87" s="151">
        <v>22</v>
      </c>
      <c r="AF87" s="151">
        <v>22</v>
      </c>
      <c r="AG87" s="151">
        <v>22</v>
      </c>
      <c r="AH87" s="151">
        <v>22</v>
      </c>
      <c r="AI87" s="151">
        <v>22</v>
      </c>
      <c r="AJ87" s="151">
        <v>22</v>
      </c>
      <c r="AK87" s="145">
        <v>22</v>
      </c>
      <c r="AL87" s="112">
        <v>2025</v>
      </c>
      <c r="AM87" s="10"/>
    </row>
    <row r="88" spans="1:39" s="8" customFormat="1" ht="63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60"/>
      <c r="V88" s="60"/>
      <c r="W88" s="60"/>
      <c r="X88" s="60"/>
      <c r="Y88" s="60"/>
      <c r="Z88" s="60"/>
      <c r="AA88" s="60"/>
      <c r="AB88" s="60"/>
      <c r="AC88" s="89" t="s">
        <v>206</v>
      </c>
      <c r="AD88" s="106" t="s">
        <v>92</v>
      </c>
      <c r="AE88" s="151">
        <v>100</v>
      </c>
      <c r="AF88" s="151">
        <v>100</v>
      </c>
      <c r="AG88" s="151">
        <v>100</v>
      </c>
      <c r="AH88" s="151">
        <v>100</v>
      </c>
      <c r="AI88" s="151">
        <v>100</v>
      </c>
      <c r="AJ88" s="151">
        <v>100</v>
      </c>
      <c r="AK88" s="145">
        <v>100</v>
      </c>
      <c r="AL88" s="112">
        <v>2025</v>
      </c>
      <c r="AM88" s="10"/>
    </row>
    <row r="89" spans="1:39" s="8" customFormat="1" ht="63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89" t="s">
        <v>207</v>
      </c>
      <c r="AD89" s="106" t="s">
        <v>92</v>
      </c>
      <c r="AE89" s="151">
        <v>100</v>
      </c>
      <c r="AF89" s="151">
        <v>100</v>
      </c>
      <c r="AG89" s="151">
        <v>100</v>
      </c>
      <c r="AH89" s="151">
        <v>100</v>
      </c>
      <c r="AI89" s="151">
        <v>100</v>
      </c>
      <c r="AJ89" s="151">
        <v>100</v>
      </c>
      <c r="AK89" s="145">
        <v>100</v>
      </c>
      <c r="AL89" s="112">
        <v>2025</v>
      </c>
      <c r="AM89" s="10"/>
    </row>
    <row r="90" spans="1:39" s="8" customFormat="1" ht="78.7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89" t="s">
        <v>208</v>
      </c>
      <c r="AD90" s="106" t="s">
        <v>92</v>
      </c>
      <c r="AE90" s="151">
        <v>100</v>
      </c>
      <c r="AF90" s="151">
        <v>100</v>
      </c>
      <c r="AG90" s="151">
        <v>100</v>
      </c>
      <c r="AH90" s="151">
        <v>100</v>
      </c>
      <c r="AI90" s="151">
        <v>100</v>
      </c>
      <c r="AJ90" s="151">
        <v>100</v>
      </c>
      <c r="AK90" s="145">
        <v>100</v>
      </c>
      <c r="AL90" s="112">
        <v>2025</v>
      </c>
      <c r="AM90" s="10"/>
    </row>
    <row r="91" spans="1:39" s="8" customFormat="1" ht="63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89" t="s">
        <v>209</v>
      </c>
      <c r="AD91" s="106" t="s">
        <v>92</v>
      </c>
      <c r="AE91" s="151">
        <v>100</v>
      </c>
      <c r="AF91" s="151">
        <v>100</v>
      </c>
      <c r="AG91" s="151">
        <v>100</v>
      </c>
      <c r="AH91" s="151">
        <v>100</v>
      </c>
      <c r="AI91" s="151">
        <v>100</v>
      </c>
      <c r="AJ91" s="151">
        <v>100</v>
      </c>
      <c r="AK91" s="145">
        <v>100</v>
      </c>
      <c r="AL91" s="112">
        <v>2025</v>
      </c>
      <c r="AM91" s="10"/>
    </row>
    <row r="92" spans="1:39" s="8" customFormat="1" ht="110.25">
      <c r="A92" s="10"/>
      <c r="B92" s="81">
        <v>5</v>
      </c>
      <c r="C92" s="81">
        <v>7</v>
      </c>
      <c r="D92" s="81">
        <v>5</v>
      </c>
      <c r="E92" s="81">
        <v>0</v>
      </c>
      <c r="F92" s="81">
        <v>7</v>
      </c>
      <c r="G92" s="81">
        <v>0</v>
      </c>
      <c r="H92" s="81">
        <v>2</v>
      </c>
      <c r="I92" s="81">
        <v>1</v>
      </c>
      <c r="J92" s="81">
        <v>2</v>
      </c>
      <c r="K92" s="81">
        <v>2</v>
      </c>
      <c r="L92" s="81">
        <v>0</v>
      </c>
      <c r="M92" s="81">
        <v>1</v>
      </c>
      <c r="N92" s="81">
        <v>1</v>
      </c>
      <c r="O92" s="81">
        <v>0</v>
      </c>
      <c r="P92" s="81">
        <v>7</v>
      </c>
      <c r="Q92" s="81">
        <v>5</v>
      </c>
      <c r="R92" s="81">
        <v>0</v>
      </c>
      <c r="S92" s="81">
        <v>10</v>
      </c>
      <c r="T92" s="71"/>
      <c r="U92" s="72"/>
      <c r="V92" s="72"/>
      <c r="W92" s="72"/>
      <c r="X92" s="72"/>
      <c r="Y92" s="72"/>
      <c r="Z92" s="72"/>
      <c r="AA92" s="72"/>
      <c r="AB92" s="72"/>
      <c r="AC92" s="97" t="s">
        <v>227</v>
      </c>
      <c r="AD92" s="107" t="s">
        <v>3</v>
      </c>
      <c r="AE92" s="149">
        <v>78541.7</v>
      </c>
      <c r="AF92" s="149">
        <v>78901.2</v>
      </c>
      <c r="AG92" s="149">
        <v>78901.2</v>
      </c>
      <c r="AH92" s="149">
        <v>78901.2</v>
      </c>
      <c r="AI92" s="149">
        <v>78901.2</v>
      </c>
      <c r="AJ92" s="149">
        <v>78901.2</v>
      </c>
      <c r="AK92" s="145">
        <f>AJ92+AE92+AF92+AG92+AH92+AI92</f>
        <v>473047.7</v>
      </c>
      <c r="AL92" s="112">
        <v>2025</v>
      </c>
      <c r="AM92" s="10"/>
    </row>
    <row r="93" spans="1:39" s="73" customFormat="1" ht="31.5">
      <c r="A93" s="68"/>
      <c r="B93" s="69">
        <v>5</v>
      </c>
      <c r="C93" s="69">
        <v>7</v>
      </c>
      <c r="D93" s="69">
        <v>5</v>
      </c>
      <c r="E93" s="70">
        <v>0</v>
      </c>
      <c r="F93" s="70">
        <v>7</v>
      </c>
      <c r="G93" s="70">
        <v>0</v>
      </c>
      <c r="H93" s="70">
        <v>2</v>
      </c>
      <c r="I93" s="70">
        <v>1</v>
      </c>
      <c r="J93" s="69">
        <v>2</v>
      </c>
      <c r="K93" s="69">
        <v>2</v>
      </c>
      <c r="L93" s="69">
        <v>0</v>
      </c>
      <c r="M93" s="69">
        <v>2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71"/>
      <c r="T93" s="71"/>
      <c r="U93" s="72"/>
      <c r="V93" s="72"/>
      <c r="W93" s="72"/>
      <c r="X93" s="72"/>
      <c r="Y93" s="72"/>
      <c r="Z93" s="72"/>
      <c r="AA93" s="72"/>
      <c r="AB93" s="72"/>
      <c r="AC93" s="97" t="s">
        <v>147</v>
      </c>
      <c r="AD93" s="107" t="s">
        <v>105</v>
      </c>
      <c r="AE93" s="149">
        <v>0</v>
      </c>
      <c r="AF93" s="149">
        <v>0</v>
      </c>
      <c r="AG93" s="149">
        <v>0</v>
      </c>
      <c r="AH93" s="149">
        <v>0</v>
      </c>
      <c r="AI93" s="149">
        <v>0</v>
      </c>
      <c r="AJ93" s="149">
        <v>0</v>
      </c>
      <c r="AK93" s="145">
        <f>AE93+AF93+AG93+AH93+AI93</f>
        <v>0</v>
      </c>
      <c r="AL93" s="112">
        <v>2025</v>
      </c>
      <c r="AM93" s="68"/>
    </row>
    <row r="94" spans="1:39" s="8" customFormat="1" ht="31.5">
      <c r="A94" s="10"/>
      <c r="B94" s="78"/>
      <c r="C94" s="78"/>
      <c r="D94" s="78"/>
      <c r="E94" s="79"/>
      <c r="F94" s="79"/>
      <c r="G94" s="79"/>
      <c r="H94" s="79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91" t="s">
        <v>170</v>
      </c>
      <c r="AD94" s="106" t="s">
        <v>105</v>
      </c>
      <c r="AE94" s="151">
        <v>0</v>
      </c>
      <c r="AF94" s="151">
        <v>0</v>
      </c>
      <c r="AG94" s="151">
        <v>0</v>
      </c>
      <c r="AH94" s="151">
        <v>0</v>
      </c>
      <c r="AI94" s="151">
        <v>0</v>
      </c>
      <c r="AJ94" s="151">
        <v>0</v>
      </c>
      <c r="AK94" s="145">
        <f>AE94+AF94+AG94+AH94+AI94</f>
        <v>0</v>
      </c>
      <c r="AL94" s="112">
        <v>2025</v>
      </c>
      <c r="AM94" s="10"/>
    </row>
    <row r="95" spans="1:39" s="8" customFormat="1" ht="31.5">
      <c r="A95" s="10"/>
      <c r="B95" s="78"/>
      <c r="C95" s="78"/>
      <c r="D95" s="78"/>
      <c r="E95" s="79"/>
      <c r="F95" s="79"/>
      <c r="G95" s="79"/>
      <c r="H95" s="79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89" t="s">
        <v>164</v>
      </c>
      <c r="AD95" s="106" t="s">
        <v>92</v>
      </c>
      <c r="AE95" s="151">
        <v>4</v>
      </c>
      <c r="AF95" s="151">
        <v>4</v>
      </c>
      <c r="AG95" s="151">
        <v>4</v>
      </c>
      <c r="AH95" s="151">
        <v>4</v>
      </c>
      <c r="AI95" s="151">
        <v>4</v>
      </c>
      <c r="AJ95" s="151">
        <v>4</v>
      </c>
      <c r="AK95" s="145">
        <f>AE95+AF95+AG95+AH95+AI95</f>
        <v>20</v>
      </c>
      <c r="AL95" s="112">
        <v>2025</v>
      </c>
      <c r="AM95" s="10"/>
    </row>
    <row r="96" spans="1:39" s="73" customFormat="1" ht="37.5" customHeight="1">
      <c r="A96" s="68"/>
      <c r="B96" s="69">
        <v>5</v>
      </c>
      <c r="C96" s="69">
        <v>7</v>
      </c>
      <c r="D96" s="69">
        <v>5</v>
      </c>
      <c r="E96" s="70">
        <v>0</v>
      </c>
      <c r="F96" s="70">
        <v>7</v>
      </c>
      <c r="G96" s="70">
        <v>0</v>
      </c>
      <c r="H96" s="70">
        <v>2</v>
      </c>
      <c r="I96" s="70">
        <v>1</v>
      </c>
      <c r="J96" s="69">
        <v>2</v>
      </c>
      <c r="K96" s="69">
        <v>2</v>
      </c>
      <c r="L96" s="69">
        <v>0</v>
      </c>
      <c r="M96" s="69">
        <v>3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71"/>
      <c r="T96" s="71"/>
      <c r="U96" s="72"/>
      <c r="V96" s="72"/>
      <c r="W96" s="72"/>
      <c r="X96" s="72"/>
      <c r="Y96" s="72"/>
      <c r="Z96" s="72"/>
      <c r="AA96" s="72"/>
      <c r="AB96" s="72"/>
      <c r="AC96" s="100" t="s">
        <v>188</v>
      </c>
      <c r="AD96" s="107" t="s">
        <v>105</v>
      </c>
      <c r="AE96" s="149">
        <v>0</v>
      </c>
      <c r="AF96" s="149">
        <v>0</v>
      </c>
      <c r="AG96" s="149">
        <v>0</v>
      </c>
      <c r="AH96" s="149">
        <v>0</v>
      </c>
      <c r="AI96" s="149">
        <v>0</v>
      </c>
      <c r="AJ96" s="149"/>
      <c r="AK96" s="145">
        <f>AE96+AF96+AG96+AH96+AI96</f>
        <v>0</v>
      </c>
      <c r="AL96" s="112">
        <v>2025</v>
      </c>
      <c r="AM96" s="68"/>
    </row>
    <row r="97" spans="1:39" s="8" customFormat="1" ht="63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4" t="s">
        <v>189</v>
      </c>
      <c r="AD97" s="106" t="s">
        <v>92</v>
      </c>
      <c r="AE97" s="151">
        <v>9</v>
      </c>
      <c r="AF97" s="151">
        <v>9</v>
      </c>
      <c r="AG97" s="151">
        <v>9</v>
      </c>
      <c r="AH97" s="151">
        <v>9</v>
      </c>
      <c r="AI97" s="151">
        <v>9</v>
      </c>
      <c r="AJ97" s="151">
        <v>9</v>
      </c>
      <c r="AK97" s="145">
        <v>9</v>
      </c>
      <c r="AL97" s="112">
        <v>2025</v>
      </c>
      <c r="AM97" s="10"/>
    </row>
    <row r="98" spans="1:39" s="8" customFormat="1" ht="47.25">
      <c r="A98" s="10"/>
      <c r="B98" s="49"/>
      <c r="C98" s="49"/>
      <c r="D98" s="49"/>
      <c r="E98" s="59"/>
      <c r="F98" s="59"/>
      <c r="G98" s="59"/>
      <c r="H98" s="59"/>
      <c r="I98" s="59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94" t="s">
        <v>199</v>
      </c>
      <c r="AD98" s="106" t="s">
        <v>92</v>
      </c>
      <c r="AE98" s="151">
        <v>100</v>
      </c>
      <c r="AF98" s="151">
        <v>100</v>
      </c>
      <c r="AG98" s="151">
        <v>100</v>
      </c>
      <c r="AH98" s="151">
        <v>100</v>
      </c>
      <c r="AI98" s="151">
        <v>100</v>
      </c>
      <c r="AJ98" s="151">
        <v>100</v>
      </c>
      <c r="AK98" s="145">
        <v>100</v>
      </c>
      <c r="AL98" s="112">
        <v>2025</v>
      </c>
      <c r="AM98" s="10"/>
    </row>
    <row r="99" spans="1:39" s="8" customFormat="1" ht="47.25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94" t="s">
        <v>200</v>
      </c>
      <c r="AD99" s="106" t="s">
        <v>92</v>
      </c>
      <c r="AE99" s="153">
        <v>70</v>
      </c>
      <c r="AF99" s="151">
        <v>70</v>
      </c>
      <c r="AG99" s="151">
        <v>70</v>
      </c>
      <c r="AH99" s="151">
        <v>70</v>
      </c>
      <c r="AI99" s="151">
        <v>70</v>
      </c>
      <c r="AJ99" s="151">
        <v>70</v>
      </c>
      <c r="AK99" s="145">
        <f>AE99+AF99+AG99+AH99+AI99</f>
        <v>350</v>
      </c>
      <c r="AL99" s="112">
        <v>2025</v>
      </c>
      <c r="AM99" s="10"/>
    </row>
    <row r="100" spans="1:39" s="8" customFormat="1" ht="47.25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94" t="s">
        <v>201</v>
      </c>
      <c r="AD100" s="106" t="s">
        <v>92</v>
      </c>
      <c r="AE100" s="151">
        <v>100</v>
      </c>
      <c r="AF100" s="151">
        <v>100</v>
      </c>
      <c r="AG100" s="151">
        <v>100</v>
      </c>
      <c r="AH100" s="151">
        <v>100</v>
      </c>
      <c r="AI100" s="151">
        <v>100</v>
      </c>
      <c r="AJ100" s="151">
        <v>100</v>
      </c>
      <c r="AK100" s="145">
        <f>AE100+AF100+AG100+AH100+AI100</f>
        <v>500</v>
      </c>
      <c r="AL100" s="112">
        <v>2025</v>
      </c>
      <c r="AM100" s="10"/>
    </row>
    <row r="101" spans="1:39" s="8" customFormat="1" ht="33" customHeight="1">
      <c r="A101" s="10"/>
      <c r="B101" s="78"/>
      <c r="C101" s="78"/>
      <c r="D101" s="78"/>
      <c r="E101" s="79"/>
      <c r="F101" s="79"/>
      <c r="G101" s="79"/>
      <c r="H101" s="79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101" t="s">
        <v>176</v>
      </c>
      <c r="AD101" s="106" t="s">
        <v>173</v>
      </c>
      <c r="AE101" s="151" t="s">
        <v>134</v>
      </c>
      <c r="AF101" s="151" t="s">
        <v>134</v>
      </c>
      <c r="AG101" s="151" t="s">
        <v>134</v>
      </c>
      <c r="AH101" s="151" t="s">
        <v>134</v>
      </c>
      <c r="AI101" s="151" t="s">
        <v>134</v>
      </c>
      <c r="AJ101" s="151" t="s">
        <v>134</v>
      </c>
      <c r="AK101" s="145" t="s">
        <v>134</v>
      </c>
      <c r="AL101" s="112">
        <v>2025</v>
      </c>
      <c r="AM101" s="10"/>
    </row>
    <row r="102" spans="1:39" s="8" customFormat="1" ht="33" customHeight="1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89" t="s">
        <v>148</v>
      </c>
      <c r="AD102" s="106" t="s">
        <v>92</v>
      </c>
      <c r="AE102" s="151">
        <v>100</v>
      </c>
      <c r="AF102" s="151">
        <v>100</v>
      </c>
      <c r="AG102" s="151">
        <v>100</v>
      </c>
      <c r="AH102" s="151">
        <v>100</v>
      </c>
      <c r="AI102" s="151">
        <v>100</v>
      </c>
      <c r="AJ102" s="151">
        <v>100</v>
      </c>
      <c r="AK102" s="145">
        <f>AE102+AF102+AG102+AH102+AI102</f>
        <v>500</v>
      </c>
      <c r="AL102" s="112">
        <v>2025</v>
      </c>
      <c r="AM102" s="10"/>
    </row>
    <row r="103" spans="1:39" s="8" customFormat="1" ht="31.5">
      <c r="A103" s="10"/>
      <c r="B103" s="78"/>
      <c r="C103" s="78"/>
      <c r="D103" s="78"/>
      <c r="E103" s="79"/>
      <c r="F103" s="79"/>
      <c r="G103" s="79"/>
      <c r="H103" s="79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101" t="s">
        <v>175</v>
      </c>
      <c r="AD103" s="106" t="s">
        <v>173</v>
      </c>
      <c r="AE103" s="151" t="s">
        <v>134</v>
      </c>
      <c r="AF103" s="151" t="s">
        <v>134</v>
      </c>
      <c r="AG103" s="151" t="s">
        <v>134</v>
      </c>
      <c r="AH103" s="151" t="s">
        <v>134</v>
      </c>
      <c r="AI103" s="151" t="s">
        <v>134</v>
      </c>
      <c r="AJ103" s="151" t="s">
        <v>134</v>
      </c>
      <c r="AK103" s="145" t="s">
        <v>134</v>
      </c>
      <c r="AL103" s="112">
        <v>2025</v>
      </c>
      <c r="AM103" s="10"/>
    </row>
    <row r="104" spans="1:39" s="8" customFormat="1" ht="30.75" customHeight="1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89" t="s">
        <v>149</v>
      </c>
      <c r="AD104" s="106" t="s">
        <v>92</v>
      </c>
      <c r="AE104" s="151">
        <v>100</v>
      </c>
      <c r="AF104" s="151">
        <v>100</v>
      </c>
      <c r="AG104" s="151">
        <v>100</v>
      </c>
      <c r="AH104" s="151">
        <v>100</v>
      </c>
      <c r="AI104" s="151">
        <v>100</v>
      </c>
      <c r="AJ104" s="151">
        <v>100</v>
      </c>
      <c r="AK104" s="145">
        <f>AE104+AF104+AG104+AH104+AI104</f>
        <v>500</v>
      </c>
      <c r="AL104" s="112">
        <v>2025</v>
      </c>
      <c r="AM104" s="10"/>
    </row>
    <row r="105" spans="1:39" s="8" customFormat="1" ht="39.75" customHeight="1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89" t="s">
        <v>150</v>
      </c>
      <c r="AD105" s="106" t="s">
        <v>92</v>
      </c>
      <c r="AE105" s="151">
        <v>100</v>
      </c>
      <c r="AF105" s="151">
        <v>100</v>
      </c>
      <c r="AG105" s="151">
        <v>100</v>
      </c>
      <c r="AH105" s="151">
        <v>100</v>
      </c>
      <c r="AI105" s="151">
        <v>100</v>
      </c>
      <c r="AJ105" s="151">
        <v>100</v>
      </c>
      <c r="AK105" s="145">
        <f>AE105+AF105+AG105+AH105+AI105</f>
        <v>500</v>
      </c>
      <c r="AL105" s="112">
        <v>2025</v>
      </c>
      <c r="AM105" s="10"/>
    </row>
    <row r="106" spans="1:39" s="8" customFormat="1" ht="45" customHeight="1">
      <c r="A106" s="10"/>
      <c r="B106" s="78"/>
      <c r="C106" s="78"/>
      <c r="D106" s="78"/>
      <c r="E106" s="79"/>
      <c r="F106" s="79"/>
      <c r="G106" s="79"/>
      <c r="H106" s="79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101" t="s">
        <v>202</v>
      </c>
      <c r="AD106" s="106" t="s">
        <v>173</v>
      </c>
      <c r="AE106" s="151" t="s">
        <v>134</v>
      </c>
      <c r="AF106" s="151" t="s">
        <v>134</v>
      </c>
      <c r="AG106" s="151" t="s">
        <v>134</v>
      </c>
      <c r="AH106" s="151" t="s">
        <v>134</v>
      </c>
      <c r="AI106" s="151" t="s">
        <v>134</v>
      </c>
      <c r="AJ106" s="151" t="s">
        <v>134</v>
      </c>
      <c r="AK106" s="145" t="s">
        <v>134</v>
      </c>
      <c r="AL106" s="112">
        <v>2025</v>
      </c>
      <c r="AM106" s="10"/>
    </row>
    <row r="107" spans="1:39" s="8" customFormat="1" ht="36.75" customHeight="1">
      <c r="A107" s="10"/>
      <c r="B107" s="78"/>
      <c r="C107" s="78"/>
      <c r="D107" s="78"/>
      <c r="E107" s="79"/>
      <c r="F107" s="79"/>
      <c r="G107" s="79"/>
      <c r="H107" s="79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89" t="s">
        <v>203</v>
      </c>
      <c r="AD107" s="106" t="s">
        <v>92</v>
      </c>
      <c r="AE107" s="153">
        <v>100</v>
      </c>
      <c r="AF107" s="151">
        <v>100</v>
      </c>
      <c r="AG107" s="151">
        <v>100</v>
      </c>
      <c r="AH107" s="151">
        <v>100</v>
      </c>
      <c r="AI107" s="151">
        <v>100</v>
      </c>
      <c r="AJ107" s="151">
        <v>100</v>
      </c>
      <c r="AK107" s="145">
        <f>AE107+AF107+AG107+AH107+AI107</f>
        <v>500</v>
      </c>
      <c r="AL107" s="112">
        <v>2025</v>
      </c>
      <c r="AM107" s="10"/>
    </row>
    <row r="108" spans="1:39" s="8" customFormat="1" ht="47.2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89" t="s">
        <v>204</v>
      </c>
      <c r="AD108" s="106" t="s">
        <v>92</v>
      </c>
      <c r="AE108" s="151">
        <v>100</v>
      </c>
      <c r="AF108" s="151">
        <v>100</v>
      </c>
      <c r="AG108" s="151">
        <v>100</v>
      </c>
      <c r="AH108" s="151">
        <v>100</v>
      </c>
      <c r="AI108" s="151">
        <v>100</v>
      </c>
      <c r="AJ108" s="151">
        <v>100</v>
      </c>
      <c r="AK108" s="145">
        <f>AE108+AF108+AG108+AH108+AI108</f>
        <v>500</v>
      </c>
      <c r="AL108" s="112">
        <v>2025</v>
      </c>
      <c r="AM108" s="10"/>
    </row>
    <row r="109" spans="1:41" s="74" customFormat="1" ht="31.5">
      <c r="A109" s="139"/>
      <c r="B109" s="134">
        <v>5</v>
      </c>
      <c r="C109" s="134">
        <v>7</v>
      </c>
      <c r="D109" s="134">
        <v>5</v>
      </c>
      <c r="E109" s="134">
        <v>0</v>
      </c>
      <c r="F109" s="134">
        <v>7</v>
      </c>
      <c r="G109" s="134">
        <v>0</v>
      </c>
      <c r="H109" s="134">
        <v>3</v>
      </c>
      <c r="I109" s="134">
        <v>1</v>
      </c>
      <c r="J109" s="134">
        <v>2</v>
      </c>
      <c r="K109" s="134">
        <v>3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5"/>
      <c r="T109" s="135"/>
      <c r="U109" s="136"/>
      <c r="V109" s="136"/>
      <c r="W109" s="136"/>
      <c r="X109" s="136"/>
      <c r="Y109" s="136"/>
      <c r="Z109" s="136"/>
      <c r="AA109" s="136"/>
      <c r="AB109" s="141"/>
      <c r="AC109" s="142" t="s">
        <v>99</v>
      </c>
      <c r="AD109" s="138" t="s">
        <v>3</v>
      </c>
      <c r="AE109" s="150">
        <f aca="true" t="shared" si="3" ref="AE109:AJ109">AE110+AE125</f>
        <v>6673.4</v>
      </c>
      <c r="AF109" s="150">
        <f t="shared" si="3"/>
        <v>6673.4</v>
      </c>
      <c r="AG109" s="150">
        <f t="shared" si="3"/>
        <v>6373.4</v>
      </c>
      <c r="AH109" s="150">
        <f t="shared" si="3"/>
        <v>6373.4</v>
      </c>
      <c r="AI109" s="150">
        <f t="shared" si="3"/>
        <v>6373.4</v>
      </c>
      <c r="AJ109" s="150">
        <f t="shared" si="3"/>
        <v>6373.4</v>
      </c>
      <c r="AK109" s="145">
        <f>AE109+AF109+AG109+AH109+AI109+AJ109</f>
        <v>38840.4</v>
      </c>
      <c r="AL109" s="112">
        <v>2025</v>
      </c>
      <c r="AM109" s="67"/>
      <c r="AO109" s="74" t="s">
        <v>177</v>
      </c>
    </row>
    <row r="110" spans="1:41" s="73" customFormat="1" ht="31.5">
      <c r="A110" s="68"/>
      <c r="B110" s="69">
        <v>5</v>
      </c>
      <c r="C110" s="69">
        <v>7</v>
      </c>
      <c r="D110" s="69">
        <v>5</v>
      </c>
      <c r="E110" s="70">
        <v>0</v>
      </c>
      <c r="F110" s="70">
        <v>7</v>
      </c>
      <c r="G110" s="70">
        <v>0</v>
      </c>
      <c r="H110" s="70">
        <v>3</v>
      </c>
      <c r="I110" s="70">
        <v>1</v>
      </c>
      <c r="J110" s="69">
        <v>2</v>
      </c>
      <c r="K110" s="69">
        <v>3</v>
      </c>
      <c r="L110" s="69">
        <v>0</v>
      </c>
      <c r="M110" s="69">
        <v>1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71"/>
      <c r="T110" s="71"/>
      <c r="U110" s="72"/>
      <c r="V110" s="72"/>
      <c r="W110" s="72"/>
      <c r="X110" s="72"/>
      <c r="Y110" s="72"/>
      <c r="Z110" s="72"/>
      <c r="AA110" s="72"/>
      <c r="AB110" s="75"/>
      <c r="AC110" s="97" t="s">
        <v>151</v>
      </c>
      <c r="AD110" s="107" t="s">
        <v>3</v>
      </c>
      <c r="AE110" s="149">
        <f>AE113+AE116+AE121+AE124+AE123+AE117</f>
        <v>6515.799999999999</v>
      </c>
      <c r="AF110" s="149">
        <f>AF113+AF121+AF123+AF124+AF117</f>
        <v>6515.799999999999</v>
      </c>
      <c r="AG110" s="149">
        <f>AG113+AG121+AG123+AG124+AG117</f>
        <v>6215.799999999999</v>
      </c>
      <c r="AH110" s="149">
        <f>AH113+AH121+AH123+AH124+AH117</f>
        <v>6215.799999999999</v>
      </c>
      <c r="AI110" s="149">
        <f>AI113+AI121+AI123+AI124+AI117</f>
        <v>6215.799999999999</v>
      </c>
      <c r="AJ110" s="149">
        <f>AJ113+AJ117+AJ121+AJ123+AJ124</f>
        <v>6215.799999999999</v>
      </c>
      <c r="AK110" s="150">
        <f>AE110+AF110+AG110+AH110+AI110+AJ110</f>
        <v>37894.799999999996</v>
      </c>
      <c r="AL110" s="112">
        <v>2025</v>
      </c>
      <c r="AM110" s="68"/>
      <c r="AO110" s="73" t="s">
        <v>177</v>
      </c>
    </row>
    <row r="111" spans="1:39" s="8" customFormat="1" ht="47.25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6"/>
      <c r="AC111" s="89" t="s">
        <v>112</v>
      </c>
      <c r="AD111" s="106" t="s">
        <v>92</v>
      </c>
      <c r="AE111" s="151">
        <v>73</v>
      </c>
      <c r="AF111" s="151">
        <v>73</v>
      </c>
      <c r="AG111" s="151">
        <v>73</v>
      </c>
      <c r="AH111" s="151">
        <v>73</v>
      </c>
      <c r="AI111" s="151">
        <v>74</v>
      </c>
      <c r="AJ111" s="151">
        <v>74</v>
      </c>
      <c r="AK111" s="145">
        <f>AE111+AF111+AG111+AH111+AI111</f>
        <v>366</v>
      </c>
      <c r="AL111" s="112">
        <v>2025</v>
      </c>
      <c r="AM111" s="10"/>
    </row>
    <row r="112" spans="1:39" s="8" customFormat="1" ht="31.5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6"/>
      <c r="AC112" s="89" t="s">
        <v>113</v>
      </c>
      <c r="AD112" s="106" t="s">
        <v>114</v>
      </c>
      <c r="AE112" s="151">
        <v>18</v>
      </c>
      <c r="AF112" s="151">
        <v>18</v>
      </c>
      <c r="AG112" s="151">
        <v>18</v>
      </c>
      <c r="AH112" s="151">
        <v>18</v>
      </c>
      <c r="AI112" s="151">
        <v>18</v>
      </c>
      <c r="AJ112" s="151">
        <v>18</v>
      </c>
      <c r="AK112" s="145">
        <v>18</v>
      </c>
      <c r="AL112" s="112">
        <v>2025</v>
      </c>
      <c r="AM112" s="10"/>
    </row>
    <row r="113" spans="1:41" s="8" customFormat="1" ht="36.75" customHeight="1">
      <c r="A113" s="10"/>
      <c r="B113" s="69">
        <v>5</v>
      </c>
      <c r="C113" s="69">
        <v>7</v>
      </c>
      <c r="D113" s="69">
        <v>5</v>
      </c>
      <c r="E113" s="81">
        <v>0</v>
      </c>
      <c r="F113" s="81">
        <v>7</v>
      </c>
      <c r="G113" s="81">
        <v>0</v>
      </c>
      <c r="H113" s="81">
        <v>3</v>
      </c>
      <c r="I113" s="81">
        <v>1</v>
      </c>
      <c r="J113" s="81">
        <v>2</v>
      </c>
      <c r="K113" s="81">
        <v>3</v>
      </c>
      <c r="L113" s="81">
        <v>0</v>
      </c>
      <c r="M113" s="81">
        <v>1</v>
      </c>
      <c r="N113" s="81">
        <v>2</v>
      </c>
      <c r="O113" s="81">
        <v>0</v>
      </c>
      <c r="P113" s="81">
        <v>0</v>
      </c>
      <c r="Q113" s="81">
        <v>2</v>
      </c>
      <c r="R113" s="81">
        <v>0</v>
      </c>
      <c r="S113" s="81">
        <v>1</v>
      </c>
      <c r="T113" s="54"/>
      <c r="U113" s="60"/>
      <c r="V113" s="60"/>
      <c r="W113" s="60"/>
      <c r="X113" s="60"/>
      <c r="Y113" s="60"/>
      <c r="Z113" s="60"/>
      <c r="AA113" s="60"/>
      <c r="AB113" s="66"/>
      <c r="AC113" s="97" t="s">
        <v>100</v>
      </c>
      <c r="AD113" s="107" t="s">
        <v>3</v>
      </c>
      <c r="AE113" s="149">
        <v>4902.4</v>
      </c>
      <c r="AF113" s="149">
        <v>4902.4</v>
      </c>
      <c r="AG113" s="149">
        <v>4602.4</v>
      </c>
      <c r="AH113" s="149">
        <v>4602.4</v>
      </c>
      <c r="AI113" s="149">
        <v>4602.4</v>
      </c>
      <c r="AJ113" s="149">
        <v>4602.4</v>
      </c>
      <c r="AK113" s="145">
        <f>AE113+AF113+AG113+AH113+AI113+AJ113</f>
        <v>28214.4</v>
      </c>
      <c r="AL113" s="112">
        <v>2025</v>
      </c>
      <c r="AM113" s="10"/>
      <c r="AO113" s="8" t="s">
        <v>177</v>
      </c>
    </row>
    <row r="114" spans="1:39" s="8" customFormat="1" ht="39.75" customHeight="1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89" t="s">
        <v>122</v>
      </c>
      <c r="AD114" s="106" t="s">
        <v>92</v>
      </c>
      <c r="AE114" s="151">
        <v>39</v>
      </c>
      <c r="AF114" s="151">
        <v>39</v>
      </c>
      <c r="AG114" s="151">
        <v>39</v>
      </c>
      <c r="AH114" s="151">
        <v>39</v>
      </c>
      <c r="AI114" s="151">
        <v>39</v>
      </c>
      <c r="AJ114" s="151">
        <v>39</v>
      </c>
      <c r="AK114" s="145">
        <v>39</v>
      </c>
      <c r="AL114" s="112">
        <v>2025</v>
      </c>
      <c r="AM114" s="10"/>
    </row>
    <row r="115" spans="1:39" s="8" customFormat="1" ht="38.25" customHeight="1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89" t="s">
        <v>123</v>
      </c>
      <c r="AD115" s="106" t="s">
        <v>92</v>
      </c>
      <c r="AE115" s="151">
        <v>2</v>
      </c>
      <c r="AF115" s="151">
        <v>2</v>
      </c>
      <c r="AG115" s="151">
        <v>2</v>
      </c>
      <c r="AH115" s="151">
        <v>2</v>
      </c>
      <c r="AI115" s="151">
        <v>2</v>
      </c>
      <c r="AJ115" s="151">
        <v>2</v>
      </c>
      <c r="AK115" s="145">
        <f>AE115+AF115+AG115+AH115+AI115</f>
        <v>10</v>
      </c>
      <c r="AL115" s="112">
        <v>2025</v>
      </c>
      <c r="AM115" s="10"/>
    </row>
    <row r="116" spans="1:39" s="8" customFormat="1" ht="33.75" customHeight="1">
      <c r="A116" s="10"/>
      <c r="B116" s="78">
        <v>5</v>
      </c>
      <c r="C116" s="78">
        <v>7</v>
      </c>
      <c r="D116" s="78">
        <v>5</v>
      </c>
      <c r="E116" s="79">
        <v>0</v>
      </c>
      <c r="F116" s="79">
        <v>7</v>
      </c>
      <c r="G116" s="79">
        <v>0</v>
      </c>
      <c r="H116" s="79">
        <v>3</v>
      </c>
      <c r="I116" s="79">
        <v>1</v>
      </c>
      <c r="J116" s="78">
        <v>2</v>
      </c>
      <c r="K116" s="78">
        <v>3</v>
      </c>
      <c r="L116" s="78">
        <v>2</v>
      </c>
      <c r="M116" s="78">
        <v>1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54"/>
      <c r="T116" s="54"/>
      <c r="U116" s="60"/>
      <c r="V116" s="60"/>
      <c r="W116" s="60"/>
      <c r="X116" s="60"/>
      <c r="Y116" s="60"/>
      <c r="Z116" s="60"/>
      <c r="AA116" s="60"/>
      <c r="AB116" s="66"/>
      <c r="AC116" s="91" t="s">
        <v>171</v>
      </c>
      <c r="AD116" s="106" t="s">
        <v>105</v>
      </c>
      <c r="AE116" s="151">
        <v>0</v>
      </c>
      <c r="AF116" s="151">
        <v>0</v>
      </c>
      <c r="AG116" s="151">
        <v>0</v>
      </c>
      <c r="AH116" s="151">
        <v>0</v>
      </c>
      <c r="AI116" s="151">
        <v>0</v>
      </c>
      <c r="AJ116" s="151">
        <v>0</v>
      </c>
      <c r="AK116" s="145">
        <f>AE116+AF116+AG116+AH116+AI116</f>
        <v>0</v>
      </c>
      <c r="AL116" s="112">
        <v>2025</v>
      </c>
      <c r="AM116" s="10"/>
    </row>
    <row r="117" spans="1:39" s="8" customFormat="1" ht="33.75" customHeight="1">
      <c r="A117" s="10"/>
      <c r="B117" s="81">
        <v>5</v>
      </c>
      <c r="C117" s="81">
        <v>7</v>
      </c>
      <c r="D117" s="81">
        <v>5</v>
      </c>
      <c r="E117" s="81">
        <v>0</v>
      </c>
      <c r="F117" s="81">
        <v>7</v>
      </c>
      <c r="G117" s="81">
        <v>0</v>
      </c>
      <c r="H117" s="81">
        <v>3</v>
      </c>
      <c r="I117" s="84">
        <v>1</v>
      </c>
      <c r="J117" s="84">
        <v>2</v>
      </c>
      <c r="K117" s="84">
        <v>3</v>
      </c>
      <c r="L117" s="84">
        <v>0</v>
      </c>
      <c r="M117" s="84">
        <v>1</v>
      </c>
      <c r="N117" s="84">
        <v>2</v>
      </c>
      <c r="O117" s="84">
        <v>0</v>
      </c>
      <c r="P117" s="84">
        <v>0</v>
      </c>
      <c r="Q117" s="84">
        <v>3</v>
      </c>
      <c r="R117" s="84">
        <v>0</v>
      </c>
      <c r="S117" s="84">
        <v>1</v>
      </c>
      <c r="T117" s="71"/>
      <c r="U117" s="72"/>
      <c r="V117" s="72"/>
      <c r="W117" s="72"/>
      <c r="X117" s="72"/>
      <c r="Y117" s="72"/>
      <c r="Z117" s="72"/>
      <c r="AA117" s="72"/>
      <c r="AB117" s="72"/>
      <c r="AC117" s="133" t="s">
        <v>235</v>
      </c>
      <c r="AD117" s="132" t="s">
        <v>105</v>
      </c>
      <c r="AE117" s="152">
        <v>0</v>
      </c>
      <c r="AF117" s="152">
        <v>0</v>
      </c>
      <c r="AG117" s="152">
        <v>0</v>
      </c>
      <c r="AH117" s="152">
        <v>0</v>
      </c>
      <c r="AI117" s="152">
        <v>0</v>
      </c>
      <c r="AJ117" s="152">
        <v>0</v>
      </c>
      <c r="AK117" s="145">
        <f>AE117+AF117+AG117+AH117+AI117</f>
        <v>0</v>
      </c>
      <c r="AL117" s="112">
        <v>2025</v>
      </c>
      <c r="AM117" s="10"/>
    </row>
    <row r="118" spans="1:39" s="8" customFormat="1" ht="41.2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131</v>
      </c>
      <c r="AD118" s="106" t="s">
        <v>92</v>
      </c>
      <c r="AE118" s="151">
        <v>100</v>
      </c>
      <c r="AF118" s="151">
        <v>100</v>
      </c>
      <c r="AG118" s="151">
        <v>100</v>
      </c>
      <c r="AH118" s="151">
        <v>100</v>
      </c>
      <c r="AI118" s="151">
        <v>100</v>
      </c>
      <c r="AJ118" s="151">
        <v>100</v>
      </c>
      <c r="AK118" s="145">
        <v>100</v>
      </c>
      <c r="AL118" s="112">
        <v>2025</v>
      </c>
      <c r="AM118" s="10"/>
    </row>
    <row r="119" spans="1:40" s="8" customFormat="1" ht="37.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89" t="s">
        <v>132</v>
      </c>
      <c r="AD119" s="106" t="s">
        <v>92</v>
      </c>
      <c r="AE119" s="151">
        <v>0</v>
      </c>
      <c r="AF119" s="151">
        <v>0</v>
      </c>
      <c r="AG119" s="151">
        <v>0</v>
      </c>
      <c r="AH119" s="151">
        <v>0</v>
      </c>
      <c r="AI119" s="151">
        <v>50</v>
      </c>
      <c r="AJ119" s="151">
        <v>0</v>
      </c>
      <c r="AK119" s="145">
        <f>AE119+AF119+AG119+AH119+AI119</f>
        <v>50</v>
      </c>
      <c r="AL119" s="112">
        <v>2025</v>
      </c>
      <c r="AM119" s="10"/>
      <c r="AN119" s="8" t="s">
        <v>177</v>
      </c>
    </row>
    <row r="120" spans="1:39" s="8" customFormat="1" ht="37.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89" t="s">
        <v>133</v>
      </c>
      <c r="AD120" s="106" t="s">
        <v>124</v>
      </c>
      <c r="AE120" s="151">
        <v>3.1</v>
      </c>
      <c r="AF120" s="151">
        <v>3.1</v>
      </c>
      <c r="AG120" s="151">
        <v>3.1</v>
      </c>
      <c r="AH120" s="151">
        <v>3.1</v>
      </c>
      <c r="AI120" s="151">
        <v>3.1</v>
      </c>
      <c r="AJ120" s="151">
        <v>3.1</v>
      </c>
      <c r="AK120" s="145">
        <f>AE120+AF120+AG120+AH120+AI120</f>
        <v>15.5</v>
      </c>
      <c r="AL120" s="112">
        <v>2025</v>
      </c>
      <c r="AM120" s="10"/>
    </row>
    <row r="121" spans="1:39" s="8" customFormat="1" ht="47.25" customHeight="1">
      <c r="A121" s="10"/>
      <c r="B121" s="69">
        <v>5</v>
      </c>
      <c r="C121" s="69">
        <v>7</v>
      </c>
      <c r="D121" s="69">
        <v>5</v>
      </c>
      <c r="E121" s="81">
        <v>0</v>
      </c>
      <c r="F121" s="84">
        <v>7</v>
      </c>
      <c r="G121" s="84">
        <v>0</v>
      </c>
      <c r="H121" s="84">
        <v>3</v>
      </c>
      <c r="I121" s="84">
        <v>1</v>
      </c>
      <c r="J121" s="84">
        <v>2</v>
      </c>
      <c r="K121" s="84">
        <v>3</v>
      </c>
      <c r="L121" s="84">
        <v>0</v>
      </c>
      <c r="M121" s="84">
        <v>1</v>
      </c>
      <c r="N121" s="84">
        <v>2</v>
      </c>
      <c r="O121" s="84">
        <v>0</v>
      </c>
      <c r="P121" s="84">
        <v>8</v>
      </c>
      <c r="Q121" s="84">
        <v>3</v>
      </c>
      <c r="R121" s="84">
        <v>0</v>
      </c>
      <c r="S121" s="83">
        <v>1</v>
      </c>
      <c r="T121" s="54"/>
      <c r="U121" s="60"/>
      <c r="V121" s="60"/>
      <c r="W121" s="60"/>
      <c r="X121" s="60"/>
      <c r="Y121" s="60"/>
      <c r="Z121" s="60"/>
      <c r="AA121" s="60"/>
      <c r="AB121" s="66"/>
      <c r="AC121" s="133" t="s">
        <v>236</v>
      </c>
      <c r="AD121" s="132" t="s">
        <v>3</v>
      </c>
      <c r="AE121" s="149">
        <v>0</v>
      </c>
      <c r="AF121" s="149">
        <v>0</v>
      </c>
      <c r="AG121" s="149">
        <v>0</v>
      </c>
      <c r="AH121" s="149">
        <v>0</v>
      </c>
      <c r="AI121" s="149">
        <v>0</v>
      </c>
      <c r="AJ121" s="149">
        <v>0</v>
      </c>
      <c r="AK121" s="145">
        <f>AE121+AF121+AG121+AH121+AI121</f>
        <v>0</v>
      </c>
      <c r="AL121" s="112">
        <v>2025</v>
      </c>
      <c r="AM121" s="10"/>
    </row>
    <row r="122" spans="1:40" s="8" customFormat="1" ht="35.25" customHeight="1">
      <c r="A122" s="10"/>
      <c r="B122" s="49">
        <v>5</v>
      </c>
      <c r="C122" s="49">
        <v>7</v>
      </c>
      <c r="D122" s="49">
        <v>5</v>
      </c>
      <c r="E122" s="59">
        <v>0</v>
      </c>
      <c r="F122" s="59">
        <v>7</v>
      </c>
      <c r="G122" s="59">
        <v>0</v>
      </c>
      <c r="H122" s="59">
        <v>3</v>
      </c>
      <c r="I122" s="59">
        <v>1</v>
      </c>
      <c r="J122" s="49">
        <v>2</v>
      </c>
      <c r="K122" s="49">
        <v>3</v>
      </c>
      <c r="L122" s="49">
        <v>7</v>
      </c>
      <c r="M122" s="49">
        <v>8</v>
      </c>
      <c r="N122" s="49">
        <v>8</v>
      </c>
      <c r="O122" s="49">
        <v>0</v>
      </c>
      <c r="P122" s="49">
        <v>0</v>
      </c>
      <c r="Q122" s="49">
        <v>0</v>
      </c>
      <c r="R122" s="49">
        <v>0</v>
      </c>
      <c r="S122" s="54"/>
      <c r="T122" s="54"/>
      <c r="U122" s="60"/>
      <c r="V122" s="60"/>
      <c r="W122" s="60"/>
      <c r="X122" s="60"/>
      <c r="Y122" s="60"/>
      <c r="Z122" s="60"/>
      <c r="AA122" s="60"/>
      <c r="AB122" s="66"/>
      <c r="AC122" s="91" t="s">
        <v>237</v>
      </c>
      <c r="AD122" s="106" t="s">
        <v>3</v>
      </c>
      <c r="AE122" s="151">
        <v>0</v>
      </c>
      <c r="AF122" s="151">
        <v>0</v>
      </c>
      <c r="AG122" s="151">
        <v>0</v>
      </c>
      <c r="AH122" s="151">
        <v>0</v>
      </c>
      <c r="AI122" s="151">
        <v>0</v>
      </c>
      <c r="AJ122" s="151">
        <v>0</v>
      </c>
      <c r="AK122" s="145">
        <f>AE122+AF122+AG122+AH122+AI122</f>
        <v>0</v>
      </c>
      <c r="AL122" s="112">
        <v>2025</v>
      </c>
      <c r="AM122" s="10"/>
      <c r="AN122" s="82"/>
    </row>
    <row r="123" spans="1:40" s="8" customFormat="1" ht="53.25" customHeight="1">
      <c r="A123" s="10"/>
      <c r="B123" s="78">
        <v>5</v>
      </c>
      <c r="C123" s="78">
        <v>7</v>
      </c>
      <c r="D123" s="78">
        <v>5</v>
      </c>
      <c r="E123" s="79">
        <v>0</v>
      </c>
      <c r="F123" s="79">
        <v>7</v>
      </c>
      <c r="G123" s="79">
        <v>0</v>
      </c>
      <c r="H123" s="79">
        <v>3</v>
      </c>
      <c r="I123" s="79">
        <v>1</v>
      </c>
      <c r="J123" s="78">
        <v>2</v>
      </c>
      <c r="K123" s="78">
        <v>3</v>
      </c>
      <c r="L123" s="78">
        <v>0</v>
      </c>
      <c r="M123" s="78">
        <v>1</v>
      </c>
      <c r="N123" s="78">
        <v>1</v>
      </c>
      <c r="O123" s="78">
        <v>0</v>
      </c>
      <c r="P123" s="78">
        <v>6</v>
      </c>
      <c r="Q123" s="78">
        <v>9</v>
      </c>
      <c r="R123" s="78">
        <v>0</v>
      </c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91" t="s">
        <v>238</v>
      </c>
      <c r="AD123" s="106" t="s">
        <v>3</v>
      </c>
      <c r="AE123" s="149">
        <v>1597.4</v>
      </c>
      <c r="AF123" s="149">
        <v>1597.4</v>
      </c>
      <c r="AG123" s="149">
        <v>1597.4</v>
      </c>
      <c r="AH123" s="149">
        <v>1597.4</v>
      </c>
      <c r="AI123" s="149">
        <v>1597.4</v>
      </c>
      <c r="AJ123" s="149">
        <v>1597.4</v>
      </c>
      <c r="AK123" s="145">
        <f>AE123+AF123+AG123+AH123+AI123+AJ123</f>
        <v>9584.4</v>
      </c>
      <c r="AL123" s="112">
        <v>2025</v>
      </c>
      <c r="AM123" s="10"/>
      <c r="AN123" s="82"/>
    </row>
    <row r="124" spans="1:40" s="8" customFormat="1" ht="72.75" customHeight="1">
      <c r="A124" s="10"/>
      <c r="B124" s="78">
        <v>5</v>
      </c>
      <c r="C124" s="78">
        <v>7</v>
      </c>
      <c r="D124" s="78">
        <v>5</v>
      </c>
      <c r="E124" s="79">
        <v>0</v>
      </c>
      <c r="F124" s="79">
        <v>7</v>
      </c>
      <c r="G124" s="79">
        <v>0</v>
      </c>
      <c r="H124" s="79">
        <v>3</v>
      </c>
      <c r="I124" s="79">
        <v>1</v>
      </c>
      <c r="J124" s="78">
        <v>2</v>
      </c>
      <c r="K124" s="78">
        <v>3</v>
      </c>
      <c r="L124" s="78">
        <v>0</v>
      </c>
      <c r="M124" s="78">
        <v>1</v>
      </c>
      <c r="N124" s="78" t="s">
        <v>180</v>
      </c>
      <c r="O124" s="78">
        <v>0</v>
      </c>
      <c r="P124" s="78">
        <v>6</v>
      </c>
      <c r="Q124" s="78">
        <v>9</v>
      </c>
      <c r="R124" s="78">
        <v>0</v>
      </c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91" t="s">
        <v>239</v>
      </c>
      <c r="AD124" s="106" t="s">
        <v>213</v>
      </c>
      <c r="AE124" s="149">
        <v>16</v>
      </c>
      <c r="AF124" s="149">
        <v>16</v>
      </c>
      <c r="AG124" s="149">
        <v>16</v>
      </c>
      <c r="AH124" s="149">
        <v>16</v>
      </c>
      <c r="AI124" s="149">
        <v>16</v>
      </c>
      <c r="AJ124" s="149">
        <v>16</v>
      </c>
      <c r="AK124" s="145">
        <f>AE124+AF124+AG124+AH124+AI124+AJ124</f>
        <v>96</v>
      </c>
      <c r="AL124" s="112">
        <v>2025</v>
      </c>
      <c r="AM124" s="10"/>
      <c r="AN124" s="82"/>
    </row>
    <row r="125" spans="1:39" s="73" customFormat="1" ht="51" customHeight="1">
      <c r="A125" s="68"/>
      <c r="B125" s="69">
        <v>5</v>
      </c>
      <c r="C125" s="69">
        <v>7</v>
      </c>
      <c r="D125" s="69">
        <v>5</v>
      </c>
      <c r="E125" s="70">
        <v>0</v>
      </c>
      <c r="F125" s="70">
        <v>7</v>
      </c>
      <c r="G125" s="70">
        <v>0</v>
      </c>
      <c r="H125" s="70">
        <v>9</v>
      </c>
      <c r="I125" s="70">
        <v>1</v>
      </c>
      <c r="J125" s="69">
        <v>2</v>
      </c>
      <c r="K125" s="69">
        <v>3</v>
      </c>
      <c r="L125" s="69">
        <v>0</v>
      </c>
      <c r="M125" s="69">
        <v>2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71"/>
      <c r="T125" s="71"/>
      <c r="U125" s="72"/>
      <c r="V125" s="72"/>
      <c r="W125" s="72"/>
      <c r="X125" s="72"/>
      <c r="Y125" s="72"/>
      <c r="Z125" s="72"/>
      <c r="AA125" s="72"/>
      <c r="AB125" s="75"/>
      <c r="AC125" s="97" t="s">
        <v>152</v>
      </c>
      <c r="AD125" s="107" t="s">
        <v>3</v>
      </c>
      <c r="AE125" s="149">
        <f>AE131+AE129+AE130</f>
        <v>157.6</v>
      </c>
      <c r="AF125" s="149">
        <f>AF130+AF129+AF131</f>
        <v>157.6</v>
      </c>
      <c r="AG125" s="149">
        <f>AG129+AG130+AG131</f>
        <v>157.6</v>
      </c>
      <c r="AH125" s="149">
        <f>+AH131+AH129+AH130</f>
        <v>157.6</v>
      </c>
      <c r="AI125" s="149">
        <f>AI131+AI129+AI130</f>
        <v>157.6</v>
      </c>
      <c r="AJ125" s="149">
        <f>AJ129+AJ130+AJ131</f>
        <v>157.6</v>
      </c>
      <c r="AK125" s="145">
        <f>AE125+AF125+AG125+AH125+AI125+AJ125</f>
        <v>945.6</v>
      </c>
      <c r="AL125" s="112">
        <v>2025</v>
      </c>
      <c r="AM125" s="68"/>
    </row>
    <row r="126" spans="1:39" s="8" customFormat="1" ht="36.75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89" t="s">
        <v>119</v>
      </c>
      <c r="AD126" s="106" t="s">
        <v>114</v>
      </c>
      <c r="AE126" s="149">
        <v>620</v>
      </c>
      <c r="AF126" s="149">
        <v>620</v>
      </c>
      <c r="AG126" s="149">
        <v>620</v>
      </c>
      <c r="AH126" s="149">
        <v>620</v>
      </c>
      <c r="AI126" s="149">
        <v>620</v>
      </c>
      <c r="AJ126" s="149">
        <v>620</v>
      </c>
      <c r="AK126" s="145">
        <f>AE126+AF126+AG126+AH126+AI126</f>
        <v>3100</v>
      </c>
      <c r="AL126" s="112">
        <v>2025</v>
      </c>
      <c r="AM126" s="10"/>
    </row>
    <row r="127" spans="1:39" s="8" customFormat="1" ht="39.75" customHeight="1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89" t="s">
        <v>115</v>
      </c>
      <c r="AD127" s="106" t="s">
        <v>92</v>
      </c>
      <c r="AE127" s="151">
        <v>30</v>
      </c>
      <c r="AF127" s="151">
        <v>30</v>
      </c>
      <c r="AG127" s="151">
        <v>25</v>
      </c>
      <c r="AH127" s="151">
        <v>25</v>
      </c>
      <c r="AI127" s="151">
        <v>25</v>
      </c>
      <c r="AJ127" s="151">
        <v>25</v>
      </c>
      <c r="AK127" s="145">
        <f>AE127+AF127+AG127+AH127+AI127</f>
        <v>135</v>
      </c>
      <c r="AL127" s="112">
        <v>2025</v>
      </c>
      <c r="AM127" s="10"/>
    </row>
    <row r="128" spans="1:39" s="8" customFormat="1" ht="41.25" customHeight="1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60"/>
      <c r="X128" s="60"/>
      <c r="Y128" s="60"/>
      <c r="Z128" s="60"/>
      <c r="AA128" s="60"/>
      <c r="AB128" s="66"/>
      <c r="AC128" s="89" t="s">
        <v>118</v>
      </c>
      <c r="AD128" s="106" t="s">
        <v>92</v>
      </c>
      <c r="AE128" s="151">
        <v>60</v>
      </c>
      <c r="AF128" s="151">
        <v>60</v>
      </c>
      <c r="AG128" s="151">
        <v>60</v>
      </c>
      <c r="AH128" s="151">
        <v>60</v>
      </c>
      <c r="AI128" s="151">
        <v>60</v>
      </c>
      <c r="AJ128" s="151">
        <v>60</v>
      </c>
      <c r="AK128" s="145">
        <f>AE128+AF128+AG128+AH128+AI128</f>
        <v>300</v>
      </c>
      <c r="AL128" s="112">
        <v>2025</v>
      </c>
      <c r="AM128" s="10"/>
    </row>
    <row r="129" spans="1:39" s="8" customFormat="1" ht="48" customHeight="1">
      <c r="A129" s="10"/>
      <c r="B129" s="69">
        <v>5</v>
      </c>
      <c r="C129" s="69">
        <v>7</v>
      </c>
      <c r="D129" s="69">
        <v>5</v>
      </c>
      <c r="E129" s="70">
        <v>0</v>
      </c>
      <c r="F129" s="70">
        <v>7</v>
      </c>
      <c r="G129" s="70">
        <v>0</v>
      </c>
      <c r="H129" s="70">
        <v>9</v>
      </c>
      <c r="I129" s="70">
        <v>1</v>
      </c>
      <c r="J129" s="71">
        <v>2</v>
      </c>
      <c r="K129" s="71">
        <v>3</v>
      </c>
      <c r="L129" s="71">
        <v>0</v>
      </c>
      <c r="M129" s="71">
        <v>2</v>
      </c>
      <c r="N129" s="71">
        <v>1</v>
      </c>
      <c r="O129" s="71">
        <v>1</v>
      </c>
      <c r="P129" s="71">
        <v>0</v>
      </c>
      <c r="Q129" s="71">
        <v>8</v>
      </c>
      <c r="R129" s="71">
        <v>0</v>
      </c>
      <c r="S129" s="71"/>
      <c r="T129" s="71"/>
      <c r="U129" s="72"/>
      <c r="V129" s="72"/>
      <c r="W129" s="72"/>
      <c r="X129" s="72"/>
      <c r="Y129" s="72"/>
      <c r="Z129" s="72"/>
      <c r="AA129" s="72"/>
      <c r="AB129" s="75"/>
      <c r="AC129" s="97" t="s">
        <v>228</v>
      </c>
      <c r="AD129" s="107" t="s">
        <v>3</v>
      </c>
      <c r="AE129" s="149">
        <v>57.6</v>
      </c>
      <c r="AF129" s="149">
        <v>57.6</v>
      </c>
      <c r="AG129" s="149">
        <v>57.6</v>
      </c>
      <c r="AH129" s="149">
        <v>57.6</v>
      </c>
      <c r="AI129" s="149">
        <v>57.6</v>
      </c>
      <c r="AJ129" s="149">
        <v>57.6</v>
      </c>
      <c r="AK129" s="145">
        <f>AE129+AF129+AG129+AH129+AI129+AJ129</f>
        <v>345.6</v>
      </c>
      <c r="AL129" s="112">
        <v>2025</v>
      </c>
      <c r="AM129" s="10"/>
    </row>
    <row r="130" spans="1:39" s="8" customFormat="1" ht="53.25" customHeight="1">
      <c r="A130" s="10"/>
      <c r="B130" s="69">
        <v>5</v>
      </c>
      <c r="C130" s="69">
        <v>7</v>
      </c>
      <c r="D130" s="69">
        <v>5</v>
      </c>
      <c r="E130" s="70">
        <v>0</v>
      </c>
      <c r="F130" s="70">
        <v>7</v>
      </c>
      <c r="G130" s="70">
        <v>0</v>
      </c>
      <c r="H130" s="70">
        <v>9</v>
      </c>
      <c r="I130" s="70">
        <v>1</v>
      </c>
      <c r="J130" s="71">
        <v>2</v>
      </c>
      <c r="K130" s="71">
        <v>3</v>
      </c>
      <c r="L130" s="71">
        <v>0</v>
      </c>
      <c r="M130" s="71">
        <v>2</v>
      </c>
      <c r="N130" s="71" t="s">
        <v>180</v>
      </c>
      <c r="O130" s="71">
        <v>1</v>
      </c>
      <c r="P130" s="71">
        <v>0</v>
      </c>
      <c r="Q130" s="71">
        <v>8</v>
      </c>
      <c r="R130" s="71">
        <v>0</v>
      </c>
      <c r="S130" s="71"/>
      <c r="T130" s="71"/>
      <c r="U130" s="72"/>
      <c r="V130" s="72"/>
      <c r="W130" s="72"/>
      <c r="X130" s="72"/>
      <c r="Y130" s="72"/>
      <c r="Z130" s="72"/>
      <c r="AA130" s="72"/>
      <c r="AB130" s="75"/>
      <c r="AC130" s="97" t="s">
        <v>229</v>
      </c>
      <c r="AD130" s="107" t="s">
        <v>3</v>
      </c>
      <c r="AE130" s="149">
        <v>10</v>
      </c>
      <c r="AF130" s="149">
        <v>10</v>
      </c>
      <c r="AG130" s="149">
        <v>10</v>
      </c>
      <c r="AH130" s="149">
        <v>10</v>
      </c>
      <c r="AI130" s="149">
        <v>10</v>
      </c>
      <c r="AJ130" s="149">
        <v>10</v>
      </c>
      <c r="AK130" s="145">
        <f>AE130+AF130+AG130+AH130+AI130+AJ130</f>
        <v>60</v>
      </c>
      <c r="AL130" s="112">
        <v>2025</v>
      </c>
      <c r="AM130" s="10"/>
    </row>
    <row r="131" spans="1:39" s="8" customFormat="1" ht="37.5" customHeight="1">
      <c r="A131" s="10"/>
      <c r="B131" s="69">
        <v>5</v>
      </c>
      <c r="C131" s="69">
        <v>7</v>
      </c>
      <c r="D131" s="69">
        <v>5</v>
      </c>
      <c r="E131" s="70">
        <v>0</v>
      </c>
      <c r="F131" s="70">
        <v>7</v>
      </c>
      <c r="G131" s="70">
        <v>0</v>
      </c>
      <c r="H131" s="70">
        <v>9</v>
      </c>
      <c r="I131" s="70">
        <v>1</v>
      </c>
      <c r="J131" s="69">
        <v>2</v>
      </c>
      <c r="K131" s="69">
        <v>3</v>
      </c>
      <c r="L131" s="69">
        <v>0</v>
      </c>
      <c r="M131" s="69">
        <v>2</v>
      </c>
      <c r="N131" s="69">
        <v>2</v>
      </c>
      <c r="O131" s="69">
        <v>0</v>
      </c>
      <c r="P131" s="69">
        <v>0</v>
      </c>
      <c r="Q131" s="69">
        <v>1</v>
      </c>
      <c r="R131" s="69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5"/>
      <c r="AC131" s="97" t="s">
        <v>230</v>
      </c>
      <c r="AD131" s="107" t="s">
        <v>3</v>
      </c>
      <c r="AE131" s="149">
        <v>90</v>
      </c>
      <c r="AF131" s="149">
        <v>90</v>
      </c>
      <c r="AG131" s="149">
        <v>90</v>
      </c>
      <c r="AH131" s="149">
        <v>90</v>
      </c>
      <c r="AI131" s="149">
        <v>90</v>
      </c>
      <c r="AJ131" s="149">
        <v>90</v>
      </c>
      <c r="AK131" s="145">
        <f>AE131+AF131+AG131+AH131+AI131+AJ131</f>
        <v>540</v>
      </c>
      <c r="AL131" s="112">
        <v>2025</v>
      </c>
      <c r="AM131" s="10"/>
    </row>
    <row r="132" spans="1:41" s="8" customFormat="1" ht="39.7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 t="s">
        <v>177</v>
      </c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89" t="s">
        <v>153</v>
      </c>
      <c r="AD132" s="106" t="s">
        <v>92</v>
      </c>
      <c r="AE132" s="151">
        <v>30</v>
      </c>
      <c r="AF132" s="151">
        <v>30</v>
      </c>
      <c r="AG132" s="151">
        <v>30</v>
      </c>
      <c r="AH132" s="151">
        <v>30</v>
      </c>
      <c r="AI132" s="151">
        <v>30</v>
      </c>
      <c r="AJ132" s="151">
        <v>30</v>
      </c>
      <c r="AK132" s="145">
        <f>AE132+AF132+AG132+AH132+AI132</f>
        <v>150</v>
      </c>
      <c r="AL132" s="112">
        <v>2025</v>
      </c>
      <c r="AM132" s="10"/>
      <c r="AO132" s="8" t="s">
        <v>177</v>
      </c>
    </row>
    <row r="133" spans="1:40" s="8" customFormat="1" ht="40.5" customHeight="1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89" t="s">
        <v>154</v>
      </c>
      <c r="AD133" s="106" t="s">
        <v>92</v>
      </c>
      <c r="AE133" s="151">
        <v>30</v>
      </c>
      <c r="AF133" s="151">
        <v>30</v>
      </c>
      <c r="AG133" s="151">
        <v>25</v>
      </c>
      <c r="AH133" s="151">
        <v>25</v>
      </c>
      <c r="AI133" s="151">
        <v>25</v>
      </c>
      <c r="AJ133" s="151">
        <v>25</v>
      </c>
      <c r="AK133" s="145">
        <f>AE133+AF133+AG133+AH133+AI133</f>
        <v>135</v>
      </c>
      <c r="AL133" s="112">
        <v>2025</v>
      </c>
      <c r="AM133" s="10"/>
      <c r="AN133" s="8" t="s">
        <v>177</v>
      </c>
    </row>
    <row r="134" spans="1:39" s="8" customFormat="1" ht="38.25" customHeight="1">
      <c r="A134" s="10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60"/>
      <c r="V134" s="60"/>
      <c r="W134" s="60"/>
      <c r="X134" s="60"/>
      <c r="Y134" s="60"/>
      <c r="Z134" s="60"/>
      <c r="AA134" s="60"/>
      <c r="AB134" s="66"/>
      <c r="AC134" s="89" t="s">
        <v>155</v>
      </c>
      <c r="AD134" s="106" t="s">
        <v>92</v>
      </c>
      <c r="AE134" s="151">
        <v>48</v>
      </c>
      <c r="AF134" s="151">
        <v>48</v>
      </c>
      <c r="AG134" s="151">
        <v>48</v>
      </c>
      <c r="AH134" s="151">
        <v>48</v>
      </c>
      <c r="AI134" s="151">
        <v>48</v>
      </c>
      <c r="AJ134" s="151">
        <v>48</v>
      </c>
      <c r="AK134" s="145">
        <f>AE134+AF134+AG134+AH134+AI134</f>
        <v>240</v>
      </c>
      <c r="AL134" s="112">
        <v>2025</v>
      </c>
      <c r="AM134" s="10"/>
    </row>
    <row r="135" spans="1:39" s="8" customFormat="1" ht="52.5" customHeight="1">
      <c r="A135" s="10"/>
      <c r="B135" s="78"/>
      <c r="C135" s="78"/>
      <c r="D135" s="78"/>
      <c r="E135" s="79"/>
      <c r="F135" s="79"/>
      <c r="G135" s="79"/>
      <c r="H135" s="79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92" t="s">
        <v>172</v>
      </c>
      <c r="AD135" s="106" t="s">
        <v>173</v>
      </c>
      <c r="AE135" s="151" t="s">
        <v>134</v>
      </c>
      <c r="AF135" s="151" t="s">
        <v>134</v>
      </c>
      <c r="AG135" s="151" t="s">
        <v>134</v>
      </c>
      <c r="AH135" s="151" t="s">
        <v>134</v>
      </c>
      <c r="AI135" s="151" t="s">
        <v>134</v>
      </c>
      <c r="AJ135" s="151" t="s">
        <v>134</v>
      </c>
      <c r="AK135" s="145" t="s">
        <v>134</v>
      </c>
      <c r="AL135" s="112">
        <v>2025</v>
      </c>
      <c r="AM135" s="10"/>
    </row>
    <row r="136" spans="1:39" s="74" customFormat="1" ht="37.5" customHeight="1">
      <c r="A136" s="139"/>
      <c r="B136" s="134">
        <v>5</v>
      </c>
      <c r="C136" s="134">
        <v>7</v>
      </c>
      <c r="D136" s="134">
        <v>5</v>
      </c>
      <c r="E136" s="134">
        <v>0</v>
      </c>
      <c r="F136" s="134">
        <v>0</v>
      </c>
      <c r="G136" s="134">
        <v>0</v>
      </c>
      <c r="H136" s="134">
        <v>0</v>
      </c>
      <c r="I136" s="134">
        <v>1</v>
      </c>
      <c r="J136" s="134">
        <v>2</v>
      </c>
      <c r="K136" s="134">
        <v>4</v>
      </c>
      <c r="L136" s="134">
        <v>0</v>
      </c>
      <c r="M136" s="134">
        <v>0</v>
      </c>
      <c r="N136" s="134">
        <v>0</v>
      </c>
      <c r="O136" s="134">
        <v>0</v>
      </c>
      <c r="P136" s="134">
        <v>0</v>
      </c>
      <c r="Q136" s="134">
        <v>0</v>
      </c>
      <c r="R136" s="134">
        <v>0</v>
      </c>
      <c r="S136" s="135"/>
      <c r="T136" s="135"/>
      <c r="U136" s="136"/>
      <c r="V136" s="136"/>
      <c r="W136" s="136"/>
      <c r="X136" s="136"/>
      <c r="Y136" s="136"/>
      <c r="Z136" s="136"/>
      <c r="AA136" s="136"/>
      <c r="AB136" s="141"/>
      <c r="AC136" s="142" t="s">
        <v>101</v>
      </c>
      <c r="AD136" s="138" t="s">
        <v>3</v>
      </c>
      <c r="AE136" s="150">
        <f aca="true" t="shared" si="4" ref="AE136:AJ136">AE137+AE141</f>
        <v>4988</v>
      </c>
      <c r="AF136" s="150">
        <f t="shared" si="4"/>
        <v>5018</v>
      </c>
      <c r="AG136" s="150">
        <f t="shared" si="4"/>
        <v>5018</v>
      </c>
      <c r="AH136" s="150">
        <f t="shared" si="4"/>
        <v>5018</v>
      </c>
      <c r="AI136" s="150">
        <f t="shared" si="4"/>
        <v>5018</v>
      </c>
      <c r="AJ136" s="150">
        <f t="shared" si="4"/>
        <v>5018</v>
      </c>
      <c r="AK136" s="145">
        <f>AE136+AF136+AG136+AH136+AI136+AJ136</f>
        <v>30078</v>
      </c>
      <c r="AL136" s="112">
        <v>2025</v>
      </c>
      <c r="AM136" s="67"/>
    </row>
    <row r="137" spans="1:40" s="73" customFormat="1" ht="34.5" customHeight="1">
      <c r="A137" s="68"/>
      <c r="B137" s="69">
        <v>5</v>
      </c>
      <c r="C137" s="69">
        <v>7</v>
      </c>
      <c r="D137" s="69">
        <v>5</v>
      </c>
      <c r="E137" s="70">
        <v>0</v>
      </c>
      <c r="F137" s="70">
        <v>7</v>
      </c>
      <c r="G137" s="70">
        <v>0</v>
      </c>
      <c r="H137" s="70">
        <v>5</v>
      </c>
      <c r="I137" s="70">
        <v>1</v>
      </c>
      <c r="J137" s="69">
        <v>2</v>
      </c>
      <c r="K137" s="69">
        <v>4</v>
      </c>
      <c r="L137" s="69">
        <v>0</v>
      </c>
      <c r="M137" s="69">
        <v>1</v>
      </c>
      <c r="N137" s="69">
        <v>2</v>
      </c>
      <c r="O137" s="69">
        <v>0</v>
      </c>
      <c r="P137" s="69">
        <v>0</v>
      </c>
      <c r="Q137" s="69">
        <v>0</v>
      </c>
      <c r="R137" s="69">
        <v>0</v>
      </c>
      <c r="S137" s="71"/>
      <c r="T137" s="71"/>
      <c r="U137" s="72"/>
      <c r="V137" s="72"/>
      <c r="W137" s="72"/>
      <c r="X137" s="72"/>
      <c r="Y137" s="72"/>
      <c r="Z137" s="72"/>
      <c r="AA137" s="72"/>
      <c r="AB137" s="75"/>
      <c r="AC137" s="97" t="s">
        <v>157</v>
      </c>
      <c r="AD137" s="107" t="s">
        <v>3</v>
      </c>
      <c r="AE137" s="149">
        <f>AE139</f>
        <v>90</v>
      </c>
      <c r="AF137" s="149">
        <v>120</v>
      </c>
      <c r="AG137" s="149">
        <v>120</v>
      </c>
      <c r="AH137" s="149">
        <v>120</v>
      </c>
      <c r="AI137" s="149">
        <v>120</v>
      </c>
      <c r="AJ137" s="149">
        <v>120</v>
      </c>
      <c r="AK137" s="145">
        <f>AE137+AF137+AG137+AH137+AI137+AJ137</f>
        <v>690</v>
      </c>
      <c r="AL137" s="112">
        <v>2025</v>
      </c>
      <c r="AM137" s="68" t="s">
        <v>177</v>
      </c>
      <c r="AN137" s="73" t="s">
        <v>177</v>
      </c>
    </row>
    <row r="138" spans="1:40" s="8" customFormat="1" ht="41.2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89" t="s">
        <v>162</v>
      </c>
      <c r="AD138" s="106" t="s">
        <v>114</v>
      </c>
      <c r="AE138" s="151">
        <v>30</v>
      </c>
      <c r="AF138" s="151">
        <v>30</v>
      </c>
      <c r="AG138" s="151">
        <v>30</v>
      </c>
      <c r="AH138" s="151">
        <v>30</v>
      </c>
      <c r="AI138" s="151">
        <v>30</v>
      </c>
      <c r="AJ138" s="151">
        <v>30</v>
      </c>
      <c r="AK138" s="145">
        <f>AE138+AF138+AG138+AH138+AI138</f>
        <v>150</v>
      </c>
      <c r="AL138" s="112">
        <v>2025</v>
      </c>
      <c r="AM138" s="10"/>
      <c r="AN138" s="8" t="s">
        <v>177</v>
      </c>
    </row>
    <row r="139" spans="1:39" s="8" customFormat="1" ht="39" customHeight="1">
      <c r="A139" s="10"/>
      <c r="B139" s="69">
        <v>5</v>
      </c>
      <c r="C139" s="69">
        <v>7</v>
      </c>
      <c r="D139" s="69">
        <v>5</v>
      </c>
      <c r="E139" s="70">
        <v>0</v>
      </c>
      <c r="F139" s="70">
        <v>7</v>
      </c>
      <c r="G139" s="70">
        <v>0</v>
      </c>
      <c r="H139" s="70">
        <v>5</v>
      </c>
      <c r="I139" s="70">
        <v>1</v>
      </c>
      <c r="J139" s="69">
        <v>2</v>
      </c>
      <c r="K139" s="69">
        <v>4</v>
      </c>
      <c r="L139" s="69">
        <v>0</v>
      </c>
      <c r="M139" s="69">
        <v>1</v>
      </c>
      <c r="N139" s="69">
        <v>2</v>
      </c>
      <c r="O139" s="69">
        <v>0</v>
      </c>
      <c r="P139" s="69">
        <v>0</v>
      </c>
      <c r="Q139" s="69">
        <v>1</v>
      </c>
      <c r="R139" s="69">
        <v>0</v>
      </c>
      <c r="S139" s="71">
        <v>1</v>
      </c>
      <c r="T139" s="71"/>
      <c r="U139" s="72"/>
      <c r="V139" s="72"/>
      <c r="W139" s="72"/>
      <c r="X139" s="72"/>
      <c r="Y139" s="72"/>
      <c r="Z139" s="72"/>
      <c r="AA139" s="72"/>
      <c r="AB139" s="75"/>
      <c r="AC139" s="97" t="s">
        <v>102</v>
      </c>
      <c r="AD139" s="107" t="s">
        <v>105</v>
      </c>
      <c r="AE139" s="149">
        <v>90</v>
      </c>
      <c r="AF139" s="149">
        <v>90</v>
      </c>
      <c r="AG139" s="149">
        <v>90</v>
      </c>
      <c r="AH139" s="149">
        <v>90</v>
      </c>
      <c r="AI139" s="149">
        <v>90</v>
      </c>
      <c r="AJ139" s="149">
        <v>90</v>
      </c>
      <c r="AK139" s="145">
        <f>AE139+AF139+AG139+AH139+AI139+AJ139</f>
        <v>540</v>
      </c>
      <c r="AL139" s="112">
        <v>2025</v>
      </c>
      <c r="AM139" s="10"/>
    </row>
    <row r="140" spans="1:39" s="8" customFormat="1" ht="62.25" customHeight="1">
      <c r="A140" s="10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60"/>
      <c r="V140" s="60"/>
      <c r="W140" s="60"/>
      <c r="X140" s="60"/>
      <c r="Y140" s="60"/>
      <c r="Z140" s="60"/>
      <c r="AA140" s="60"/>
      <c r="AB140" s="66"/>
      <c r="AC140" s="89" t="s">
        <v>125</v>
      </c>
      <c r="AD140" s="106" t="s">
        <v>92</v>
      </c>
      <c r="AE140" s="151">
        <v>18</v>
      </c>
      <c r="AF140" s="151">
        <v>18</v>
      </c>
      <c r="AG140" s="151">
        <v>18</v>
      </c>
      <c r="AH140" s="151">
        <v>18</v>
      </c>
      <c r="AI140" s="151">
        <v>18</v>
      </c>
      <c r="AJ140" s="151">
        <v>18</v>
      </c>
      <c r="AK140" s="145">
        <v>18</v>
      </c>
      <c r="AL140" s="112">
        <v>2025</v>
      </c>
      <c r="AM140" s="10"/>
    </row>
    <row r="141" spans="1:39" s="8" customFormat="1" ht="62.25" customHeight="1">
      <c r="A141" s="10"/>
      <c r="B141" s="69">
        <v>5</v>
      </c>
      <c r="C141" s="69">
        <v>7</v>
      </c>
      <c r="D141" s="69">
        <v>5</v>
      </c>
      <c r="E141" s="70">
        <v>0</v>
      </c>
      <c r="F141" s="70">
        <v>7</v>
      </c>
      <c r="G141" s="70">
        <v>0</v>
      </c>
      <c r="H141" s="70">
        <v>9</v>
      </c>
      <c r="I141" s="70">
        <v>1</v>
      </c>
      <c r="J141" s="69">
        <v>2</v>
      </c>
      <c r="K141" s="69">
        <v>4</v>
      </c>
      <c r="L141" s="69">
        <v>0</v>
      </c>
      <c r="M141" s="69">
        <v>2</v>
      </c>
      <c r="N141" s="69">
        <v>2</v>
      </c>
      <c r="O141" s="69">
        <v>0</v>
      </c>
      <c r="P141" s="69">
        <v>0</v>
      </c>
      <c r="Q141" s="69">
        <v>0</v>
      </c>
      <c r="R141" s="69">
        <v>0</v>
      </c>
      <c r="S141" s="71"/>
      <c r="T141" s="71"/>
      <c r="U141" s="72"/>
      <c r="V141" s="72"/>
      <c r="W141" s="72"/>
      <c r="X141" s="72"/>
      <c r="Y141" s="72"/>
      <c r="Z141" s="72"/>
      <c r="AA141" s="72"/>
      <c r="AB141" s="75"/>
      <c r="AC141" s="93" t="s">
        <v>163</v>
      </c>
      <c r="AD141" s="107" t="s">
        <v>105</v>
      </c>
      <c r="AE141" s="149">
        <f>AE143+AE145+AE146</f>
        <v>4898</v>
      </c>
      <c r="AF141" s="149">
        <f>AF143+AF145</f>
        <v>4898</v>
      </c>
      <c r="AG141" s="149">
        <f>AG143+AG145</f>
        <v>4898</v>
      </c>
      <c r="AH141" s="149">
        <f>AH143+AH145</f>
        <v>4898</v>
      </c>
      <c r="AI141" s="149">
        <f>AI143+AI145</f>
        <v>4898</v>
      </c>
      <c r="AJ141" s="149">
        <f>AJ143+AJ145</f>
        <v>4898</v>
      </c>
      <c r="AK141" s="145">
        <f>AE141+AF141+AG141+AH141+AI141+AJ141</f>
        <v>29388</v>
      </c>
      <c r="AL141" s="112">
        <v>2025</v>
      </c>
      <c r="AM141" s="10"/>
    </row>
    <row r="142" spans="1:40" s="73" customFormat="1" ht="64.5" customHeight="1">
      <c r="A142" s="68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89" t="s">
        <v>156</v>
      </c>
      <c r="AD142" s="106" t="s">
        <v>114</v>
      </c>
      <c r="AE142" s="151">
        <v>3</v>
      </c>
      <c r="AF142" s="151">
        <v>3</v>
      </c>
      <c r="AG142" s="151">
        <v>3</v>
      </c>
      <c r="AH142" s="151">
        <v>3</v>
      </c>
      <c r="AI142" s="151">
        <v>3</v>
      </c>
      <c r="AJ142" s="151">
        <v>3</v>
      </c>
      <c r="AK142" s="145">
        <v>18</v>
      </c>
      <c r="AL142" s="112">
        <v>2025</v>
      </c>
      <c r="AM142" s="68"/>
      <c r="AN142" s="73" t="s">
        <v>177</v>
      </c>
    </row>
    <row r="143" spans="1:39" s="8" customFormat="1" ht="37.5" customHeight="1">
      <c r="A143" s="10"/>
      <c r="B143" s="69">
        <v>5</v>
      </c>
      <c r="C143" s="69">
        <v>7</v>
      </c>
      <c r="D143" s="69">
        <v>5</v>
      </c>
      <c r="E143" s="70">
        <v>0</v>
      </c>
      <c r="F143" s="70">
        <v>7</v>
      </c>
      <c r="G143" s="70">
        <v>0</v>
      </c>
      <c r="H143" s="70">
        <v>9</v>
      </c>
      <c r="I143" s="70">
        <v>1</v>
      </c>
      <c r="J143" s="69">
        <v>2</v>
      </c>
      <c r="K143" s="69">
        <v>4</v>
      </c>
      <c r="L143" s="69">
        <v>0</v>
      </c>
      <c r="M143" s="69">
        <v>2</v>
      </c>
      <c r="N143" s="69">
        <v>2</v>
      </c>
      <c r="O143" s="69">
        <v>0</v>
      </c>
      <c r="P143" s="69">
        <v>2</v>
      </c>
      <c r="Q143" s="69">
        <v>1</v>
      </c>
      <c r="R143" s="69">
        <v>0</v>
      </c>
      <c r="S143" s="71"/>
      <c r="T143" s="71"/>
      <c r="U143" s="72"/>
      <c r="V143" s="72"/>
      <c r="W143" s="72"/>
      <c r="X143" s="72"/>
      <c r="Y143" s="72"/>
      <c r="Z143" s="72"/>
      <c r="AA143" s="72"/>
      <c r="AB143" s="75"/>
      <c r="AC143" s="97" t="s">
        <v>103</v>
      </c>
      <c r="AD143" s="107" t="s">
        <v>3</v>
      </c>
      <c r="AE143" s="149">
        <v>20</v>
      </c>
      <c r="AF143" s="149">
        <v>20</v>
      </c>
      <c r="AG143" s="149">
        <v>20</v>
      </c>
      <c r="AH143" s="149">
        <v>20</v>
      </c>
      <c r="AI143" s="149">
        <v>20</v>
      </c>
      <c r="AJ143" s="149">
        <v>20</v>
      </c>
      <c r="AK143" s="145">
        <f>AE143+AF143+AG143+AH143+AI143+AJ143</f>
        <v>120</v>
      </c>
      <c r="AL143" s="112">
        <v>2025</v>
      </c>
      <c r="AM143" s="10"/>
    </row>
    <row r="144" spans="1:39" s="8" customFormat="1" ht="50.2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89" t="s">
        <v>126</v>
      </c>
      <c r="AD144" s="106" t="s">
        <v>92</v>
      </c>
      <c r="AE144" s="151">
        <v>1</v>
      </c>
      <c r="AF144" s="151">
        <v>1</v>
      </c>
      <c r="AG144" s="151">
        <v>1</v>
      </c>
      <c r="AH144" s="151">
        <v>1</v>
      </c>
      <c r="AI144" s="151">
        <v>1</v>
      </c>
      <c r="AJ144" s="151">
        <v>1</v>
      </c>
      <c r="AK144" s="145">
        <f>AE144+AF144+AG144+AH144+AI144</f>
        <v>5</v>
      </c>
      <c r="AL144" s="112">
        <v>2025</v>
      </c>
      <c r="AM144" s="10"/>
    </row>
    <row r="145" spans="1:39" s="8" customFormat="1" ht="120" customHeight="1">
      <c r="A145" s="10"/>
      <c r="B145" s="49">
        <v>5</v>
      </c>
      <c r="C145" s="49">
        <v>7</v>
      </c>
      <c r="D145" s="49">
        <v>5</v>
      </c>
      <c r="E145" s="59">
        <v>1</v>
      </c>
      <c r="F145" s="59">
        <v>0</v>
      </c>
      <c r="G145" s="59">
        <v>0</v>
      </c>
      <c r="H145" s="59">
        <v>3</v>
      </c>
      <c r="I145" s="59">
        <v>1</v>
      </c>
      <c r="J145" s="49">
        <v>2</v>
      </c>
      <c r="K145" s="49">
        <v>4</v>
      </c>
      <c r="L145" s="49">
        <v>0</v>
      </c>
      <c r="M145" s="49">
        <v>2</v>
      </c>
      <c r="N145" s="49">
        <v>1</v>
      </c>
      <c r="O145" s="49">
        <v>0</v>
      </c>
      <c r="P145" s="49">
        <v>5</v>
      </c>
      <c r="Q145" s="49">
        <v>6</v>
      </c>
      <c r="R145" s="49">
        <v>0</v>
      </c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155" t="s">
        <v>233</v>
      </c>
      <c r="AD145" s="106" t="s">
        <v>3</v>
      </c>
      <c r="AE145" s="151">
        <v>4878</v>
      </c>
      <c r="AF145" s="151">
        <v>4878</v>
      </c>
      <c r="AG145" s="151">
        <v>4878</v>
      </c>
      <c r="AH145" s="151">
        <v>4878</v>
      </c>
      <c r="AI145" s="151">
        <v>4878</v>
      </c>
      <c r="AJ145" s="151">
        <v>4878</v>
      </c>
      <c r="AK145" s="145">
        <f>AE145+AF145+AG145+AH145+AI145+AJ145</f>
        <v>29268</v>
      </c>
      <c r="AL145" s="112">
        <v>2025</v>
      </c>
      <c r="AM145" s="10"/>
    </row>
    <row r="146" spans="1:39" s="8" customFormat="1" ht="54.75" customHeight="1">
      <c r="A146" s="10"/>
      <c r="B146" s="129">
        <v>5</v>
      </c>
      <c r="C146" s="129">
        <v>7</v>
      </c>
      <c r="D146" s="129">
        <v>5</v>
      </c>
      <c r="E146" s="129">
        <v>0</v>
      </c>
      <c r="F146" s="129">
        <v>7</v>
      </c>
      <c r="G146" s="129">
        <v>0</v>
      </c>
      <c r="H146" s="129">
        <v>9</v>
      </c>
      <c r="I146" s="129">
        <v>1</v>
      </c>
      <c r="J146" s="129">
        <v>2</v>
      </c>
      <c r="K146" s="129">
        <v>4</v>
      </c>
      <c r="L146" s="129">
        <v>0</v>
      </c>
      <c r="M146" s="129">
        <v>2</v>
      </c>
      <c r="N146" s="129">
        <v>1</v>
      </c>
      <c r="O146" s="129">
        <v>0</v>
      </c>
      <c r="P146" s="129">
        <v>9</v>
      </c>
      <c r="Q146" s="129">
        <v>2</v>
      </c>
      <c r="R146" s="129">
        <v>0</v>
      </c>
      <c r="S146" s="129"/>
      <c r="T146" s="130"/>
      <c r="U146" s="131"/>
      <c r="V146" s="131"/>
      <c r="W146" s="131"/>
      <c r="X146" s="131"/>
      <c r="Y146" s="131"/>
      <c r="Z146" s="131"/>
      <c r="AA146" s="131"/>
      <c r="AB146" s="131"/>
      <c r="AC146" s="156" t="s">
        <v>234</v>
      </c>
      <c r="AD146" s="157" t="s">
        <v>3</v>
      </c>
      <c r="AE146" s="158">
        <v>0</v>
      </c>
      <c r="AF146" s="158">
        <v>0</v>
      </c>
      <c r="AG146" s="158">
        <v>0</v>
      </c>
      <c r="AH146" s="158">
        <v>0</v>
      </c>
      <c r="AI146" s="158">
        <v>0</v>
      </c>
      <c r="AJ146" s="158">
        <v>0</v>
      </c>
      <c r="AK146" s="159">
        <f>AE146+AF146+AG146+AH146+AI146+AJ146</f>
        <v>0</v>
      </c>
      <c r="AL146" s="160">
        <v>2025</v>
      </c>
      <c r="AM146" s="10"/>
    </row>
    <row r="147" spans="1:39" s="8" customFormat="1" ht="46.5" customHeight="1">
      <c r="A147" s="10"/>
      <c r="B147" s="134">
        <v>5</v>
      </c>
      <c r="C147" s="134">
        <v>7</v>
      </c>
      <c r="D147" s="134">
        <v>5</v>
      </c>
      <c r="E147" s="134">
        <v>0</v>
      </c>
      <c r="F147" s="134">
        <v>0</v>
      </c>
      <c r="G147" s="134">
        <v>0</v>
      </c>
      <c r="H147" s="134">
        <v>0</v>
      </c>
      <c r="I147" s="134">
        <v>1</v>
      </c>
      <c r="J147" s="134">
        <v>2</v>
      </c>
      <c r="K147" s="134">
        <v>5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43"/>
      <c r="T147" s="135"/>
      <c r="U147" s="136"/>
      <c r="V147" s="136"/>
      <c r="W147" s="136"/>
      <c r="X147" s="136"/>
      <c r="Y147" s="136"/>
      <c r="Z147" s="136"/>
      <c r="AA147" s="136"/>
      <c r="AB147" s="141"/>
      <c r="AC147" s="144" t="s">
        <v>104</v>
      </c>
      <c r="AD147" s="138" t="s">
        <v>105</v>
      </c>
      <c r="AE147" s="150">
        <f aca="true" t="shared" si="5" ref="AE147:AJ147">AE148+AE157</f>
        <v>1218.1</v>
      </c>
      <c r="AF147" s="150">
        <f t="shared" si="5"/>
        <v>1218.1</v>
      </c>
      <c r="AG147" s="150">
        <f t="shared" si="5"/>
        <v>1168.1</v>
      </c>
      <c r="AH147" s="150">
        <f t="shared" si="5"/>
        <v>1168.1</v>
      </c>
      <c r="AI147" s="150">
        <f t="shared" si="5"/>
        <v>1168.1</v>
      </c>
      <c r="AJ147" s="150">
        <f t="shared" si="5"/>
        <v>1168.1</v>
      </c>
      <c r="AK147" s="145">
        <f>AE147+AF147+AG147+AH147+AI147+AJ147</f>
        <v>7108.6</v>
      </c>
      <c r="AL147" s="112">
        <v>2025</v>
      </c>
      <c r="AM147" s="10"/>
    </row>
    <row r="148" spans="1:39" s="74" customFormat="1" ht="41.25" customHeight="1">
      <c r="A148" s="139"/>
      <c r="B148" s="69">
        <v>5</v>
      </c>
      <c r="C148" s="69">
        <v>7</v>
      </c>
      <c r="D148" s="69">
        <v>5</v>
      </c>
      <c r="E148" s="70">
        <v>0</v>
      </c>
      <c r="F148" s="70">
        <v>0</v>
      </c>
      <c r="G148" s="70">
        <v>0</v>
      </c>
      <c r="H148" s="70">
        <v>0</v>
      </c>
      <c r="I148" s="70">
        <v>1</v>
      </c>
      <c r="J148" s="69">
        <v>2</v>
      </c>
      <c r="K148" s="69">
        <v>5</v>
      </c>
      <c r="L148" s="69">
        <v>0</v>
      </c>
      <c r="M148" s="69">
        <v>1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71"/>
      <c r="T148" s="71"/>
      <c r="U148" s="72"/>
      <c r="V148" s="72"/>
      <c r="W148" s="72"/>
      <c r="X148" s="72"/>
      <c r="Y148" s="72"/>
      <c r="Z148" s="72"/>
      <c r="AA148" s="72"/>
      <c r="AB148" s="75"/>
      <c r="AC148" s="97" t="s">
        <v>158</v>
      </c>
      <c r="AD148" s="107" t="s">
        <v>3</v>
      </c>
      <c r="AE148" s="149">
        <f>AE151+AE154+AE153+AE155</f>
        <v>1068.1</v>
      </c>
      <c r="AF148" s="149">
        <f>AF151+AF154+AF153+AF155</f>
        <v>1068.1</v>
      </c>
      <c r="AG148" s="149">
        <f>AG151+AG153+AG154+AG155</f>
        <v>1068.1</v>
      </c>
      <c r="AH148" s="149">
        <f>AH151+AH153+AH154+AH155</f>
        <v>1068.1</v>
      </c>
      <c r="AI148" s="149">
        <f>+AI151+AI153+AI154+AI155</f>
        <v>1068.1</v>
      </c>
      <c r="AJ148" s="149">
        <f>AJ151+AJ153+AJ155+AJ154</f>
        <v>1068.1</v>
      </c>
      <c r="AK148" s="145">
        <f>AE148+AF148+AG148+AH148+AI148+AJ148</f>
        <v>6408.6</v>
      </c>
      <c r="AL148" s="112">
        <v>2025</v>
      </c>
      <c r="AM148" s="67"/>
    </row>
    <row r="149" spans="1:39" s="73" customFormat="1" ht="44.25" customHeight="1">
      <c r="A149" s="68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89" t="s">
        <v>127</v>
      </c>
      <c r="AD149" s="106" t="s">
        <v>92</v>
      </c>
      <c r="AE149" s="151">
        <v>100</v>
      </c>
      <c r="AF149" s="151">
        <v>100</v>
      </c>
      <c r="AG149" s="151">
        <v>100</v>
      </c>
      <c r="AH149" s="151">
        <v>100</v>
      </c>
      <c r="AI149" s="151">
        <v>100</v>
      </c>
      <c r="AJ149" s="151">
        <v>100</v>
      </c>
      <c r="AK149" s="145">
        <f>AE149+AF149+AG149+AH149+AI149</f>
        <v>500</v>
      </c>
      <c r="AL149" s="112">
        <v>2025</v>
      </c>
      <c r="AM149" s="68"/>
    </row>
    <row r="150" spans="1:39" s="8" customFormat="1" ht="30.7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89" t="s">
        <v>165</v>
      </c>
      <c r="AD150" s="106" t="s">
        <v>92</v>
      </c>
      <c r="AE150" s="151">
        <v>10</v>
      </c>
      <c r="AF150" s="151">
        <v>10</v>
      </c>
      <c r="AG150" s="151">
        <v>10</v>
      </c>
      <c r="AH150" s="151">
        <v>10</v>
      </c>
      <c r="AI150" s="151">
        <v>10</v>
      </c>
      <c r="AJ150" s="151">
        <v>10</v>
      </c>
      <c r="AK150" s="145">
        <v>10</v>
      </c>
      <c r="AL150" s="112">
        <v>2025</v>
      </c>
      <c r="AM150" s="10"/>
    </row>
    <row r="151" spans="1:39" s="8" customFormat="1" ht="33.75" customHeight="1">
      <c r="A151" s="10"/>
      <c r="B151" s="69">
        <v>5</v>
      </c>
      <c r="C151" s="69">
        <v>7</v>
      </c>
      <c r="D151" s="69">
        <v>5</v>
      </c>
      <c r="E151" s="70">
        <v>0</v>
      </c>
      <c r="F151" s="70">
        <v>7</v>
      </c>
      <c r="G151" s="70">
        <v>0</v>
      </c>
      <c r="H151" s="70">
        <v>7</v>
      </c>
      <c r="I151" s="70">
        <v>1</v>
      </c>
      <c r="J151" s="69">
        <v>2</v>
      </c>
      <c r="K151" s="69">
        <v>5</v>
      </c>
      <c r="L151" s="69">
        <v>0</v>
      </c>
      <c r="M151" s="69">
        <v>1</v>
      </c>
      <c r="N151" s="69" t="s">
        <v>180</v>
      </c>
      <c r="O151" s="69">
        <v>0</v>
      </c>
      <c r="P151" s="69">
        <v>2</v>
      </c>
      <c r="Q151" s="69">
        <v>4</v>
      </c>
      <c r="R151" s="69">
        <v>0</v>
      </c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97" t="s">
        <v>205</v>
      </c>
      <c r="AD151" s="107" t="s">
        <v>105</v>
      </c>
      <c r="AE151" s="149">
        <v>200</v>
      </c>
      <c r="AF151" s="149">
        <v>200</v>
      </c>
      <c r="AG151" s="149">
        <v>200</v>
      </c>
      <c r="AH151" s="149">
        <v>200</v>
      </c>
      <c r="AI151" s="149">
        <v>200</v>
      </c>
      <c r="AJ151" s="149">
        <v>200</v>
      </c>
      <c r="AK151" s="145">
        <f>AE151+AF151+AG151+AH151+AI151+AJ151</f>
        <v>1200</v>
      </c>
      <c r="AL151" s="112">
        <v>2025</v>
      </c>
      <c r="AM151" s="10"/>
    </row>
    <row r="152" spans="1:39" s="8" customFormat="1" ht="47.25" customHeight="1">
      <c r="A152" s="10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89" t="s">
        <v>128</v>
      </c>
      <c r="AD152" s="106" t="s">
        <v>92</v>
      </c>
      <c r="AE152" s="151">
        <v>72</v>
      </c>
      <c r="AF152" s="151">
        <v>72</v>
      </c>
      <c r="AG152" s="151">
        <v>72</v>
      </c>
      <c r="AH152" s="151">
        <v>72</v>
      </c>
      <c r="AI152" s="151">
        <v>72</v>
      </c>
      <c r="AJ152" s="151">
        <v>72</v>
      </c>
      <c r="AK152" s="145">
        <v>72</v>
      </c>
      <c r="AL152" s="112">
        <v>2025</v>
      </c>
      <c r="AM152" s="10"/>
    </row>
    <row r="153" spans="1:40" s="8" customFormat="1" ht="44.25" customHeight="1">
      <c r="A153" s="10"/>
      <c r="B153" s="69"/>
      <c r="C153" s="69">
        <v>7</v>
      </c>
      <c r="D153" s="69">
        <v>5</v>
      </c>
      <c r="E153" s="70">
        <v>0</v>
      </c>
      <c r="F153" s="70">
        <v>7</v>
      </c>
      <c r="G153" s="70">
        <v>0</v>
      </c>
      <c r="H153" s="70">
        <v>7</v>
      </c>
      <c r="I153" s="70">
        <v>1</v>
      </c>
      <c r="J153" s="69">
        <v>2</v>
      </c>
      <c r="K153" s="69">
        <v>5</v>
      </c>
      <c r="L153" s="69">
        <v>0</v>
      </c>
      <c r="M153" s="69">
        <v>1</v>
      </c>
      <c r="N153" s="69" t="s">
        <v>180</v>
      </c>
      <c r="O153" s="69">
        <v>0</v>
      </c>
      <c r="P153" s="69">
        <v>2</v>
      </c>
      <c r="Q153" s="69">
        <v>4</v>
      </c>
      <c r="R153" s="69">
        <v>0</v>
      </c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97" t="s">
        <v>214</v>
      </c>
      <c r="AD153" s="107" t="s">
        <v>105</v>
      </c>
      <c r="AE153" s="149">
        <v>0</v>
      </c>
      <c r="AF153" s="149">
        <v>0</v>
      </c>
      <c r="AG153" s="149">
        <v>0</v>
      </c>
      <c r="AH153" s="149">
        <v>0</v>
      </c>
      <c r="AI153" s="149">
        <v>0</v>
      </c>
      <c r="AJ153" s="149">
        <v>0</v>
      </c>
      <c r="AK153" s="145">
        <f>AE153+AF153+AG153+AH153+AI153</f>
        <v>0</v>
      </c>
      <c r="AL153" s="112">
        <v>2025</v>
      </c>
      <c r="AM153" s="10"/>
      <c r="AN153" s="8" t="s">
        <v>177</v>
      </c>
    </row>
    <row r="154" spans="1:39" s="8" customFormat="1" ht="37.5" customHeight="1">
      <c r="A154" s="10"/>
      <c r="B154" s="78">
        <v>5</v>
      </c>
      <c r="C154" s="78">
        <v>7</v>
      </c>
      <c r="D154" s="78">
        <v>5</v>
      </c>
      <c r="E154" s="79">
        <v>0</v>
      </c>
      <c r="F154" s="79">
        <v>7</v>
      </c>
      <c r="G154" s="79">
        <v>0</v>
      </c>
      <c r="H154" s="79">
        <v>7</v>
      </c>
      <c r="I154" s="79">
        <v>1</v>
      </c>
      <c r="J154" s="78">
        <v>2</v>
      </c>
      <c r="K154" s="78">
        <v>5</v>
      </c>
      <c r="L154" s="78">
        <v>0</v>
      </c>
      <c r="M154" s="78">
        <v>1</v>
      </c>
      <c r="N154" s="49">
        <v>1</v>
      </c>
      <c r="O154" s="49">
        <v>0</v>
      </c>
      <c r="P154" s="49">
        <v>2</v>
      </c>
      <c r="Q154" s="49">
        <v>4</v>
      </c>
      <c r="R154" s="49">
        <v>0</v>
      </c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1" t="s">
        <v>193</v>
      </c>
      <c r="AD154" s="106" t="s">
        <v>105</v>
      </c>
      <c r="AE154" s="151">
        <v>832.52</v>
      </c>
      <c r="AF154" s="151">
        <v>832.52</v>
      </c>
      <c r="AG154" s="151">
        <v>832.52</v>
      </c>
      <c r="AH154" s="151">
        <v>832.52</v>
      </c>
      <c r="AI154" s="151">
        <v>832.52</v>
      </c>
      <c r="AJ154" s="151">
        <v>832.52</v>
      </c>
      <c r="AK154" s="145">
        <f>AE154+AF154+AG154+AH154+AI154+AJ154</f>
        <v>4995.120000000001</v>
      </c>
      <c r="AL154" s="112">
        <v>2025</v>
      </c>
      <c r="AM154" s="10"/>
    </row>
    <row r="155" spans="1:39" s="8" customFormat="1" ht="37.5" customHeight="1">
      <c r="A155" s="10"/>
      <c r="B155" s="69"/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7</v>
      </c>
      <c r="I155" s="70">
        <v>1</v>
      </c>
      <c r="J155" s="69">
        <v>2</v>
      </c>
      <c r="K155" s="69">
        <v>5</v>
      </c>
      <c r="L155" s="69">
        <v>0</v>
      </c>
      <c r="M155" s="69">
        <v>1</v>
      </c>
      <c r="N155" s="69">
        <v>1</v>
      </c>
      <c r="O155" s="69">
        <v>0</v>
      </c>
      <c r="P155" s="69">
        <v>2</v>
      </c>
      <c r="Q155" s="69">
        <v>4</v>
      </c>
      <c r="R155" s="69">
        <v>0</v>
      </c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7" t="s">
        <v>231</v>
      </c>
      <c r="AD155" s="107" t="s">
        <v>105</v>
      </c>
      <c r="AE155" s="149">
        <v>35.58</v>
      </c>
      <c r="AF155" s="149">
        <v>35.58</v>
      </c>
      <c r="AG155" s="149">
        <v>35.58</v>
      </c>
      <c r="AH155" s="149">
        <v>35.58</v>
      </c>
      <c r="AI155" s="149">
        <v>35.58</v>
      </c>
      <c r="AJ155" s="149">
        <v>35.58</v>
      </c>
      <c r="AK155" s="145">
        <f>AE155+AF155+AG155+AH155+AI155+AJ155</f>
        <v>213.47999999999996</v>
      </c>
      <c r="AL155" s="112">
        <v>2025</v>
      </c>
      <c r="AM155" s="10"/>
    </row>
    <row r="156" spans="1:39" s="8" customFormat="1" ht="38.25" customHeight="1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89" t="s">
        <v>129</v>
      </c>
      <c r="AD156" s="106" t="s">
        <v>92</v>
      </c>
      <c r="AE156" s="151">
        <v>100</v>
      </c>
      <c r="AF156" s="151">
        <v>100</v>
      </c>
      <c r="AG156" s="151">
        <v>100</v>
      </c>
      <c r="AH156" s="151">
        <v>100</v>
      </c>
      <c r="AI156" s="151">
        <v>100</v>
      </c>
      <c r="AJ156" s="151">
        <v>100</v>
      </c>
      <c r="AK156" s="145">
        <f>AE156+AF156+AG156+AH156+AI156</f>
        <v>500</v>
      </c>
      <c r="AL156" s="112">
        <v>2025</v>
      </c>
      <c r="AM156" s="10"/>
    </row>
    <row r="157" spans="1:39" s="8" customFormat="1" ht="43.5" customHeight="1">
      <c r="A157" s="10"/>
      <c r="B157" s="69">
        <v>5</v>
      </c>
      <c r="C157" s="69">
        <v>7</v>
      </c>
      <c r="D157" s="69">
        <v>5</v>
      </c>
      <c r="E157" s="70">
        <v>0</v>
      </c>
      <c r="F157" s="70">
        <v>4</v>
      </c>
      <c r="G157" s="70">
        <v>0</v>
      </c>
      <c r="H157" s="70">
        <v>1</v>
      </c>
      <c r="I157" s="70">
        <v>1</v>
      </c>
      <c r="J157" s="69">
        <v>2</v>
      </c>
      <c r="K157" s="69">
        <v>5</v>
      </c>
      <c r="L157" s="69">
        <v>0</v>
      </c>
      <c r="M157" s="69">
        <v>2</v>
      </c>
      <c r="N157" s="69">
        <v>0</v>
      </c>
      <c r="O157" s="69">
        <v>0</v>
      </c>
      <c r="P157" s="69">
        <v>0</v>
      </c>
      <c r="Q157" s="69">
        <v>0</v>
      </c>
      <c r="R157" s="69">
        <v>0</v>
      </c>
      <c r="S157" s="71"/>
      <c r="T157" s="71"/>
      <c r="U157" s="72"/>
      <c r="V157" s="72"/>
      <c r="W157" s="72"/>
      <c r="X157" s="72"/>
      <c r="Y157" s="72"/>
      <c r="Z157" s="72"/>
      <c r="AA157" s="72"/>
      <c r="AB157" s="75"/>
      <c r="AC157" s="93" t="s">
        <v>159</v>
      </c>
      <c r="AD157" s="107" t="s">
        <v>105</v>
      </c>
      <c r="AE157" s="149">
        <f aca="true" t="shared" si="6" ref="AE157:AJ157">AE158</f>
        <v>150</v>
      </c>
      <c r="AF157" s="149">
        <f t="shared" si="6"/>
        <v>150</v>
      </c>
      <c r="AG157" s="149">
        <f t="shared" si="6"/>
        <v>100</v>
      </c>
      <c r="AH157" s="149">
        <f t="shared" si="6"/>
        <v>100</v>
      </c>
      <c r="AI157" s="149">
        <f t="shared" si="6"/>
        <v>100</v>
      </c>
      <c r="AJ157" s="149">
        <f t="shared" si="6"/>
        <v>100</v>
      </c>
      <c r="AK157" s="145">
        <f>AE157+AF157+AG157+AH157+AI157+AJ157</f>
        <v>700</v>
      </c>
      <c r="AL157" s="112">
        <v>2025</v>
      </c>
      <c r="AM157" s="10"/>
    </row>
    <row r="158" spans="1:39" s="73" customFormat="1" ht="30.75" customHeight="1">
      <c r="A158" s="68"/>
      <c r="B158" s="78">
        <v>5</v>
      </c>
      <c r="C158" s="78">
        <v>7</v>
      </c>
      <c r="D158" s="78">
        <v>5</v>
      </c>
      <c r="E158" s="79">
        <v>0</v>
      </c>
      <c r="F158" s="79">
        <v>4</v>
      </c>
      <c r="G158" s="79">
        <v>0</v>
      </c>
      <c r="H158" s="79">
        <v>1</v>
      </c>
      <c r="I158" s="79">
        <v>1</v>
      </c>
      <c r="J158" s="78">
        <v>2</v>
      </c>
      <c r="K158" s="78">
        <v>5</v>
      </c>
      <c r="L158" s="78">
        <v>0</v>
      </c>
      <c r="M158" s="78">
        <v>2</v>
      </c>
      <c r="N158" s="78">
        <v>2</v>
      </c>
      <c r="O158" s="78">
        <v>0</v>
      </c>
      <c r="P158" s="78">
        <v>0</v>
      </c>
      <c r="Q158" s="78">
        <v>1</v>
      </c>
      <c r="R158" s="78">
        <v>0</v>
      </c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1" t="s">
        <v>232</v>
      </c>
      <c r="AD158" s="106" t="s">
        <v>105</v>
      </c>
      <c r="AE158" s="149">
        <v>150</v>
      </c>
      <c r="AF158" s="149">
        <v>150</v>
      </c>
      <c r="AG158" s="149">
        <v>100</v>
      </c>
      <c r="AH158" s="149">
        <v>100</v>
      </c>
      <c r="AI158" s="149">
        <v>100</v>
      </c>
      <c r="AJ158" s="149">
        <v>100</v>
      </c>
      <c r="AK158" s="145">
        <f>AE158+AF158+AG158+AH158+AI158+AJ158</f>
        <v>700</v>
      </c>
      <c r="AL158" s="112">
        <v>2025</v>
      </c>
      <c r="AM158" s="68"/>
    </row>
    <row r="159" spans="1:39" s="8" customFormat="1" ht="34.5" customHeight="1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89" t="s">
        <v>130</v>
      </c>
      <c r="AD159" s="106" t="s">
        <v>114</v>
      </c>
      <c r="AE159" s="151">
        <v>64</v>
      </c>
      <c r="AF159" s="151">
        <v>64</v>
      </c>
      <c r="AG159" s="151">
        <v>64</v>
      </c>
      <c r="AH159" s="151">
        <v>64</v>
      </c>
      <c r="AI159" s="151">
        <v>64</v>
      </c>
      <c r="AJ159" s="151">
        <v>64</v>
      </c>
      <c r="AK159" s="145">
        <v>384</v>
      </c>
      <c r="AL159" s="112">
        <v>2025</v>
      </c>
      <c r="AM159" s="10"/>
    </row>
    <row r="160" spans="1:39" s="8" customFormat="1" ht="45.75" customHeight="1">
      <c r="A160" s="10"/>
      <c r="B160" s="134">
        <v>5</v>
      </c>
      <c r="C160" s="134">
        <v>7</v>
      </c>
      <c r="D160" s="134">
        <v>5</v>
      </c>
      <c r="E160" s="134">
        <v>0</v>
      </c>
      <c r="F160" s="134">
        <v>0</v>
      </c>
      <c r="G160" s="134">
        <v>0</v>
      </c>
      <c r="H160" s="134">
        <v>0</v>
      </c>
      <c r="I160" s="134">
        <v>1</v>
      </c>
      <c r="J160" s="134">
        <v>2</v>
      </c>
      <c r="K160" s="134">
        <v>9</v>
      </c>
      <c r="L160" s="134">
        <v>0</v>
      </c>
      <c r="M160" s="134">
        <v>0</v>
      </c>
      <c r="N160" s="134">
        <v>0</v>
      </c>
      <c r="O160" s="134">
        <v>0</v>
      </c>
      <c r="P160" s="134">
        <v>0</v>
      </c>
      <c r="Q160" s="134">
        <v>0</v>
      </c>
      <c r="R160" s="134">
        <v>0</v>
      </c>
      <c r="S160" s="135"/>
      <c r="T160" s="135"/>
      <c r="U160" s="136"/>
      <c r="V160" s="136"/>
      <c r="W160" s="136"/>
      <c r="X160" s="136"/>
      <c r="Y160" s="136"/>
      <c r="Z160" s="136"/>
      <c r="AA160" s="136"/>
      <c r="AB160" s="136"/>
      <c r="AC160" s="140" t="s">
        <v>49</v>
      </c>
      <c r="AD160" s="138" t="s">
        <v>3</v>
      </c>
      <c r="AE160" s="150">
        <f aca="true" t="shared" si="7" ref="AE160:AJ160">AE161</f>
        <v>8210.5</v>
      </c>
      <c r="AF160" s="150">
        <f t="shared" si="7"/>
        <v>8162.9</v>
      </c>
      <c r="AG160" s="150">
        <f t="shared" si="7"/>
        <v>7862.9</v>
      </c>
      <c r="AH160" s="150">
        <f t="shared" si="7"/>
        <v>7862.9</v>
      </c>
      <c r="AI160" s="150">
        <f t="shared" si="7"/>
        <v>7862.9</v>
      </c>
      <c r="AJ160" s="150">
        <f t="shared" si="7"/>
        <v>7862.9</v>
      </c>
      <c r="AK160" s="145">
        <f>AE160+AF160+AG160+AH160+AI160+AJ160</f>
        <v>47825</v>
      </c>
      <c r="AL160" s="112">
        <v>2025</v>
      </c>
      <c r="AM160" s="10"/>
    </row>
    <row r="161" spans="1:70" s="74" customFormat="1" ht="34.5" customHeight="1">
      <c r="A161" s="139"/>
      <c r="B161" s="78"/>
      <c r="C161" s="78"/>
      <c r="D161" s="78"/>
      <c r="E161" s="79"/>
      <c r="F161" s="79"/>
      <c r="G161" s="79"/>
      <c r="H161" s="79"/>
      <c r="I161" s="79"/>
      <c r="J161" s="78" t="s">
        <v>177</v>
      </c>
      <c r="K161" s="78"/>
      <c r="L161" s="78"/>
      <c r="M161" s="78"/>
      <c r="N161" s="78"/>
      <c r="O161" s="78"/>
      <c r="P161" s="78"/>
      <c r="Q161" s="78"/>
      <c r="R161" s="78"/>
      <c r="S161" s="64"/>
      <c r="T161" s="64"/>
      <c r="U161" s="60"/>
      <c r="V161" s="65"/>
      <c r="W161" s="65"/>
      <c r="X161" s="65"/>
      <c r="Y161" s="65"/>
      <c r="Z161" s="65"/>
      <c r="AA161" s="65"/>
      <c r="AB161" s="65"/>
      <c r="AC161" s="91" t="s">
        <v>77</v>
      </c>
      <c r="AD161" s="106" t="s">
        <v>3</v>
      </c>
      <c r="AE161" s="112">
        <f aca="true" t="shared" si="8" ref="AE161:AJ161">AE162+AE163</f>
        <v>8210.5</v>
      </c>
      <c r="AF161" s="112">
        <f t="shared" si="8"/>
        <v>8162.9</v>
      </c>
      <c r="AG161" s="112">
        <f t="shared" si="8"/>
        <v>7862.9</v>
      </c>
      <c r="AH161" s="112">
        <f t="shared" si="8"/>
        <v>7862.9</v>
      </c>
      <c r="AI161" s="112">
        <f t="shared" si="8"/>
        <v>7862.9</v>
      </c>
      <c r="AJ161" s="112">
        <f t="shared" si="8"/>
        <v>7862.9</v>
      </c>
      <c r="AK161" s="145">
        <f>AE161+AF161+AG161+AH161+AI161+AJ161</f>
        <v>47825</v>
      </c>
      <c r="AL161" s="112">
        <v>2025</v>
      </c>
      <c r="AM161" s="76">
        <f>SUM(AE160:AK160)</f>
        <v>95650</v>
      </c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</row>
    <row r="162" spans="1:71" s="63" customFormat="1" ht="40.5" customHeight="1">
      <c r="A162" s="61"/>
      <c r="B162" s="69">
        <v>5</v>
      </c>
      <c r="C162" s="69">
        <v>7</v>
      </c>
      <c r="D162" s="69">
        <v>5</v>
      </c>
      <c r="E162" s="70">
        <v>0</v>
      </c>
      <c r="F162" s="70">
        <v>7</v>
      </c>
      <c r="G162" s="70">
        <v>0</v>
      </c>
      <c r="H162" s="70">
        <v>9</v>
      </c>
      <c r="I162" s="70">
        <v>1</v>
      </c>
      <c r="J162" s="69">
        <v>2</v>
      </c>
      <c r="K162" s="69">
        <v>9</v>
      </c>
      <c r="L162" s="69">
        <v>0</v>
      </c>
      <c r="M162" s="69">
        <v>8</v>
      </c>
      <c r="N162" s="69">
        <v>2</v>
      </c>
      <c r="O162" s="125">
        <v>0</v>
      </c>
      <c r="P162" s="125">
        <v>0</v>
      </c>
      <c r="Q162" s="125">
        <v>1</v>
      </c>
      <c r="R162" s="125">
        <v>0</v>
      </c>
      <c r="S162" s="126"/>
      <c r="T162" s="126"/>
      <c r="U162" s="72"/>
      <c r="V162" s="127"/>
      <c r="W162" s="127"/>
      <c r="X162" s="127"/>
      <c r="Y162" s="127"/>
      <c r="Z162" s="127"/>
      <c r="AA162" s="127"/>
      <c r="AB162" s="127"/>
      <c r="AC162" s="90" t="s">
        <v>190</v>
      </c>
      <c r="AD162" s="107" t="s">
        <v>3</v>
      </c>
      <c r="AE162" s="147">
        <v>1134.5</v>
      </c>
      <c r="AF162" s="147">
        <v>1086.9</v>
      </c>
      <c r="AG162" s="147">
        <v>1086.9</v>
      </c>
      <c r="AH162" s="147">
        <v>1086.9</v>
      </c>
      <c r="AI162" s="147">
        <v>1086.9</v>
      </c>
      <c r="AJ162" s="147">
        <v>1086.9</v>
      </c>
      <c r="AK162" s="145">
        <f>AE162+AF162+AG162+AH162+AI162+AJ162</f>
        <v>6569</v>
      </c>
      <c r="AL162" s="112">
        <v>2025</v>
      </c>
      <c r="AM162" s="11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62"/>
    </row>
    <row r="163" spans="1:71" s="63" customFormat="1" ht="65.25" customHeight="1">
      <c r="A163" s="124"/>
      <c r="B163" s="69">
        <v>5</v>
      </c>
      <c r="C163" s="69">
        <v>7</v>
      </c>
      <c r="D163" s="69">
        <v>5</v>
      </c>
      <c r="E163" s="70">
        <v>0</v>
      </c>
      <c r="F163" s="70">
        <v>7</v>
      </c>
      <c r="G163" s="70">
        <v>0</v>
      </c>
      <c r="H163" s="70">
        <v>9</v>
      </c>
      <c r="I163" s="70">
        <v>1</v>
      </c>
      <c r="J163" s="69">
        <v>2</v>
      </c>
      <c r="K163" s="69">
        <v>4</v>
      </c>
      <c r="L163" s="69">
        <v>0</v>
      </c>
      <c r="M163" s="69">
        <v>2</v>
      </c>
      <c r="N163" s="69">
        <v>2</v>
      </c>
      <c r="O163" s="125">
        <v>0</v>
      </c>
      <c r="P163" s="125">
        <v>0</v>
      </c>
      <c r="Q163" s="125">
        <v>2</v>
      </c>
      <c r="R163" s="125">
        <v>0</v>
      </c>
      <c r="S163" s="126"/>
      <c r="T163" s="126"/>
      <c r="U163" s="72"/>
      <c r="V163" s="127"/>
      <c r="W163" s="127"/>
      <c r="X163" s="127"/>
      <c r="Y163" s="127"/>
      <c r="Z163" s="127"/>
      <c r="AA163" s="127"/>
      <c r="AB163" s="127"/>
      <c r="AC163" s="90" t="s">
        <v>194</v>
      </c>
      <c r="AD163" s="107" t="s">
        <v>3</v>
      </c>
      <c r="AE163" s="147">
        <v>7076</v>
      </c>
      <c r="AF163" s="147">
        <v>7076</v>
      </c>
      <c r="AG163" s="147">
        <v>6776</v>
      </c>
      <c r="AH163" s="147">
        <v>6776</v>
      </c>
      <c r="AI163" s="147">
        <v>6776</v>
      </c>
      <c r="AJ163" s="147">
        <v>6776</v>
      </c>
      <c r="AK163" s="145">
        <f>AE163+AF163+AG163+AH163+AI163+AJ163</f>
        <v>41256</v>
      </c>
      <c r="AL163" s="112">
        <v>2025</v>
      </c>
      <c r="AM163" s="11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62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 t="s">
        <v>177</v>
      </c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s="39" customFormat="1" ht="15">
      <c r="A284" s="1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1:38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1:38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1:38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2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ht="15">
      <c r="A379" s="30"/>
    </row>
  </sheetData>
  <sheetProtection/>
  <mergeCells count="20"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1" manualBreakCount="1">
    <brk id="1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2020-05-20T13:26:41Z</cp:lastPrinted>
  <dcterms:created xsi:type="dcterms:W3CDTF">2011-12-09T07:36:49Z</dcterms:created>
  <dcterms:modified xsi:type="dcterms:W3CDTF">2020-05-20T13:44:04Z</dcterms:modified>
  <cp:category/>
  <cp:version/>
  <cp:contentType/>
  <cp:contentStatus/>
</cp:coreProperties>
</file>