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1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<sst xmlns="http://schemas.openxmlformats.org/spreadsheetml/2006/main" count="316" uniqueCount="164">
  <si>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</si>
  <si>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</si>
  <si>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</si>
  <si>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</si>
  <si>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</si>
  <si>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</si>
  <si>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</si>
  <si>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</si>
  <si>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</si>
  <si>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</si>
  <si>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</si>
  <si>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</si>
  <si>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</si>
  <si>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</si>
  <si>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</si>
  <si>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</si>
  <si>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</si>
  <si>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</si>
  <si>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Показатель 1                                                                                       "Количество учащихся в учреждении дополнительного образования детей в области культуры"</t>
  </si>
  <si>
    <t>1. Обеспечение деятельности  главного администратора  программы - Управление по делам культуры, молодежной политики, спорта и туризма администрации Максатихинского района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</si>
  <si>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</si>
  <si>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</si>
  <si>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</si>
  <si>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</si>
  <si>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</si>
  <si>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</si>
  <si>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</si>
  <si>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2                                                                                   "Количество муниципальных  услуг в сфере культуры Максатихинского района,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</si>
  <si>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</si>
  <si>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районе"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</si>
  <si>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</si>
  <si>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</si>
  <si>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</si>
  <si>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</si>
  <si>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</si>
  <si>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</si>
  <si>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</si>
  <si>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</si>
  <si>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>Показатель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 - технической базы"</t>
  </si>
  <si>
    <t>Показатель                                                                                         "Количество муниципальных учреждений культуры, в которых проведены противопожарные мероприятия"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</si>
  <si>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</si>
  <si>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</si>
  <si>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</si>
  <si>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</si>
  <si>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</si>
  <si>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</si>
  <si>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</si>
  <si>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</si>
  <si>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Показатель 1                                                                                       "Количество муниципальных учреждений библиотек, в которых проведены мероприятия по совершенствованию материально - технической базы"</t>
  </si>
  <si>
    <t>Показатель 1                                                                                       "Количество муниципальных учреждений библиотек, в которых проведены противопожарные мероприятия"</t>
  </si>
  <si>
    <t>Показатель 1                                                                                       "Количество специалистов муниципальных библиотек, повысивших свою квалификацию"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</si>
  <si>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</si>
  <si>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</si>
  <si>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</si>
  <si>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1                                                                                       "Проведение ремонтных работ в здании муниципального музея"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</si>
  <si>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</si>
  <si>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</si>
  <si>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Показатель 1                                                                                       "Количество проведенных  музейных выставок"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</si>
  <si>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</si>
  <si>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</si>
  <si>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</si>
  <si>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</si>
  <si>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</si>
  <si>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</si>
  <si>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</si>
  <si>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</si>
  <si>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</si>
  <si>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ю</t>
  </si>
  <si>
    <t>Показатель 1                                                                                                 "Уровень удовлетворенности населения Максатихинского района культурной жизнью в районе"</t>
  </si>
  <si>
    <t>Показатель 1                                                                                       "Количество проведенных муниципальной библиотекой массовых мероприятий (культурно - просветительские, методические др.)</t>
  </si>
  <si>
    <t>человек</t>
  </si>
  <si>
    <t>Показатель 1                                                                                       "Количество специалистов в детской школе искусств, повысивших свою квалификацию"</t>
  </si>
  <si>
    <t>Показатель 1                                                                                       "Количество учреждений библиотек, в которых проведен капитальный ремонт"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</si>
  <si>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</si>
  <si>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1.Программа - муниципальная программа Максатихинского района</t>
  </si>
  <si>
    <t>2. Подпрограмма  - подпрограмма муниципальной  программы Максатихинского района</t>
  </si>
  <si>
    <t>Характеристика муниципальной программы Максатихинского района</t>
  </si>
  <si>
    <t xml:space="preserve">Главный администратор муниципальной программы Максатихинского района - Управление по делам культуры, молодежной политики, спорта и туризма администрации Максатихинского района 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</si>
  <si>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</si>
  <si>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</si>
  <si>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</si>
  <si>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</si>
  <si>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1.001 Расходы на руководство и управление главного администратора программы - 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</si>
  <si>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количество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</si>
  <si>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</si>
  <si>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</si>
  <si>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</si>
  <si>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"Проведение капитального ремонта здания и помещений муниципального музея"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</si>
  <si>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</si>
  <si>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</si>
  <si>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</si>
  <si>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</si>
  <si>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</si>
  <si>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"Количество специалистов в муниципальном музее, повысивших свою квалификацию"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</si>
  <si>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</si>
  <si>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"Количество учреждений культуры, в которых проведен капитальный ремонт"</t>
  </si>
  <si>
    <t>Показатель                                                                                        "Количество специалистов отрасли "Культура", повысивших свою квалификацию"</t>
  </si>
  <si>
    <t>Показатель  1                                                                                        "Количество кабинетов в муниципальном музее в которых проведен капитальный ремонт"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</si>
  <si>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</si>
  <si>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</si>
  <si>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Показатель 1                                                                                         "Количество кабинетов детской школы искусствв которых проведен капитальный ремонт"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</si>
  <si>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</si>
  <si>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</si>
  <si>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</si>
  <si>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Мероприятие                                                                               "Подготовка документов и организация мероприятий по повышению квалификации  специалистов в муниципальном музее"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</si>
  <si>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</si>
  <si>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</si>
  <si>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</si>
  <si>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1.002 Расходы на 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</si>
  <si>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0</t>
  </si>
  <si>
    <t>2020 год</t>
  </si>
  <si>
    <t>2021 год</t>
  </si>
  <si>
    <t>Мероприятие                                                                             "Средства  на реализацию мероприятий по обращениям, поступающим к депутатам Законодательного Собрания Тверской области"</t>
  </si>
  <si>
    <t>Мероприятие                                                                                      " Предоставление субсии на иные цели"</t>
  </si>
  <si>
    <t>S</t>
  </si>
  <si>
    <t>Мероприятие                                                                               "Средства  направленные на достижение целей 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</si>
  <si>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"Погашение кредиторской зодолженности прошлых лет"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</si>
  <si>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</si>
  <si>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    "Погашение кредиторской задолженности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</si>
  <si>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</si>
  <si>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</si>
  <si>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</si>
  <si>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        "Оказание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</si>
  <si>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Мероприятие                                                                                                  "Средства на реализацию мероприятий по обращению к депутатам Законодательного собрания Тверской области"</t>
  </si>
  <si>
    <t>Средства на повышение оплаты труда работникам муниципальных учреждений  в связи увеличением МРОТ</t>
  </si>
  <si>
    <t>Средства на обеспечение соыинансирования расходов на повышение оплаты труда работникам муниципальных учреждений, в связи с увеличением МРОТ</t>
  </si>
  <si>
    <t>Мероприятие                                                                            "Поддержка отрасли культура в части оказания государственной поддержки лучших работников сельских учреждений культуры"</t>
  </si>
  <si>
    <t>Мероприятие                                                                            "Поддержка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</si>
  <si>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   "Проведение мероприятий по комплектованию книжных фондов муниципальных общедоступных библиотек Тверской области"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</si>
  <si>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</si>
  <si>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</si>
  <si>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</si>
  <si>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</si>
  <si>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   "Средства на поддержку отрасли культура в части проведение мероприятий по подключению библиотек Тверской области к информационно-телекоммуникационной сети Интернет и развитие библиотечного дела с учетом задачи расширения информационных технологий и оцифровки"</t>
  </si>
  <si>
    <t>Мероприятие                                                                                "Средства на поддержку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</si>
  <si>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</si>
  <si>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</si>
  <si>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</si>
  <si>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2022 год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</si>
  <si>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</si>
  <si>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</si>
  <si>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</si>
  <si>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</si>
  <si>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</si>
  <si>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полномочий""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</si>
  <si>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</si>
  <si>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</si>
  <si>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</si>
  <si>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"Средства  для обеспечения софинансирования расходов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</si>
  <si>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</si>
  <si>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"Реализация федерального проекта "Культурная среда" в рамках национального проекта "Культура""</t>
  </si>
  <si>
    <t>Мероприятие «Проведение противопожарных мероприятий в муниципальных учреждениях культуры»</t>
  </si>
  <si>
    <t>Мероприятие                                                                              "Оснащение современным оборудованием муниципальных библиотек Максатихинского района"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</si>
  <si>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района»;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</si>
  <si>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</si>
  <si>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</si>
  <si>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</si>
  <si>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Развитие отрасли "Культура" Максатихинского района Тверской области 2020 - 2025 годы.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</si>
  <si>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</si>
  <si>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>Приложение 1 
к муниципальной программе Максатихинского района Развитие отрасли "Культура" Максатихинского района Тверской области на 2020 - 2025 годы</t>
  </si>
  <si>
    <t xml:space="preserve"> рублей</t>
  </si>
  <si>
    <t>L</t>
  </si>
  <si>
    <t>704            96</t>
  </si>
  <si>
    <t>446,1                    60,9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</si>
</sst>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177" fontId="8" fillId="34" borderId="11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177" fontId="8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6" fontId="8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vertical="top" wrapText="1"/>
    </xf>
    <xf numFmtId="0" fontId="6" fillId="37" borderId="11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177" fontId="8" fillId="37" borderId="11" xfId="0" applyNumberFormat="1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top" wrapText="1"/>
    </xf>
    <xf numFmtId="0" fontId="6" fillId="38" borderId="11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177" fontId="8" fillId="38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vertical="top" wrapText="1"/>
    </xf>
    <xf numFmtId="0" fontId="6" fillId="9" borderId="11" xfId="0" applyFont="1" applyFill="1" applyBorder="1" applyAlignment="1">
      <alignment horizontal="center" vertical="top" wrapText="1"/>
    </xf>
    <xf numFmtId="0" fontId="6" fillId="9" borderId="10" xfId="0" applyFont="1" applyFill="1" applyBorder="1" applyAlignment="1">
      <alignment horizontal="center" vertical="top" wrapText="1"/>
    </xf>
    <xf numFmtId="177" fontId="8" fillId="9" borderId="11" xfId="0" applyNumberFormat="1" applyFont="1" applyFill="1" applyBorder="1" applyAlignment="1">
      <alignment horizontal="center" vertical="center"/>
    </xf>
    <xf numFmtId="1" fontId="8" fillId="38" borderId="11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39" borderId="12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8" fillId="37" borderId="11" xfId="0" applyNumberFormat="1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2" fillId="32" borderId="22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2" fillId="37" borderId="22" xfId="0" applyFont="1" applyFill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2" fillId="38" borderId="22" xfId="0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63" fillId="0" borderId="0" xfId="0" applyFont="1" applyAlignment="1">
      <alignment horizontal="justify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4" fillId="34" borderId="11" xfId="0" applyNumberFormat="1" applyFont="1" applyFill="1" applyBorder="1" applyAlignment="1">
      <alignment horizontal="center" vertical="center" wrapText="1"/>
    </xf>
    <xf numFmtId="2" fontId="64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1" fillId="32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5"/>
  <sheetViews>
    <sheetView tabSelected="1" view="pageBreakPreview" zoomScale="70" zoomScaleNormal="75" zoomScaleSheetLayoutView="70" zoomScalePageLayoutView="70" workbookViewId="0" topLeftCell="C20">
      <selection activeCell="AJ29" sqref="AJ29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109" customWidth="1"/>
    <col min="12" max="12" width="11.7109375" style="109" hidden="1" customWidth="1"/>
    <col min="13" max="13" width="6.57421875" style="109" customWidth="1"/>
    <col min="14" max="15" width="5.57421875" style="109" customWidth="1"/>
    <col min="16" max="16" width="6.140625" style="109" customWidth="1"/>
    <col min="17" max="17" width="0.42578125" style="109" hidden="1" customWidth="1"/>
    <col min="18" max="18" width="5.57421875" style="109" hidden="1" customWidth="1"/>
    <col min="19" max="19" width="5.421875" style="110" customWidth="1"/>
    <col min="20" max="20" width="5.421875" style="109" customWidth="1"/>
    <col min="21" max="21" width="5.57421875" style="109" customWidth="1"/>
    <col min="22" max="22" width="5.00390625" style="109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" customWidth="1"/>
    <col min="34" max="34" width="11.2812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76.5" customHeight="1">
      <c r="A2" s="33"/>
      <c r="B2" s="33"/>
      <c r="C2" s="33"/>
      <c r="D2" s="33"/>
      <c r="E2" s="33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34"/>
      <c r="AH2" s="34"/>
      <c r="AI2" s="239" t="s">
        <v>159</v>
      </c>
      <c r="AJ2" s="239"/>
      <c r="AK2" s="239"/>
      <c r="AL2" s="239"/>
      <c r="AM2" s="239"/>
      <c r="AN2" s="239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219" t="s">
        <v>76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240" t="s">
        <v>157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 t="s">
        <v>3</v>
      </c>
      <c r="R5" s="113"/>
      <c r="S5" s="113"/>
      <c r="T5" s="113"/>
      <c r="U5" s="113"/>
      <c r="V5" s="113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234" t="s">
        <v>4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51"/>
      <c r="AF6" s="51"/>
      <c r="AG6" s="234"/>
      <c r="AH6" s="234"/>
      <c r="AI6" s="234"/>
      <c r="AJ6" s="234"/>
      <c r="AK6" s="234"/>
      <c r="AL6" s="234"/>
      <c r="AM6" s="234"/>
      <c r="AN6" s="234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234" t="s">
        <v>5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51"/>
      <c r="AF7" s="51"/>
      <c r="AG7" s="234"/>
      <c r="AH7" s="234"/>
      <c r="AI7" s="234"/>
      <c r="AJ7" s="234"/>
      <c r="AK7" s="234"/>
      <c r="AL7" s="234"/>
      <c r="AM7" s="234"/>
      <c r="AN7" s="234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234" t="s">
        <v>6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51"/>
      <c r="AF8" s="51"/>
      <c r="AG8" s="234"/>
      <c r="AH8" s="234"/>
      <c r="AI8" s="234"/>
      <c r="AJ8" s="234"/>
      <c r="AK8" s="234"/>
      <c r="AL8" s="234"/>
      <c r="AM8" s="234"/>
      <c r="AN8" s="234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234" t="s">
        <v>7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51"/>
      <c r="AF9" s="51"/>
      <c r="AG9" s="234"/>
      <c r="AH9" s="234"/>
      <c r="AI9" s="234"/>
      <c r="AJ9" s="234"/>
      <c r="AK9" s="234"/>
      <c r="AL9" s="234"/>
      <c r="AM9" s="234"/>
      <c r="AN9" s="23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234" t="s">
        <v>8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51"/>
      <c r="AF10" s="51"/>
      <c r="AG10" s="242"/>
      <c r="AH10" s="242"/>
      <c r="AI10" s="242"/>
      <c r="AJ10" s="242"/>
      <c r="AK10" s="242"/>
      <c r="AL10" s="242"/>
      <c r="AM10" s="242"/>
      <c r="AN10" s="242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240" t="s">
        <v>77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114"/>
      <c r="G12" s="114"/>
      <c r="H12" s="114"/>
      <c r="I12" s="114"/>
      <c r="J12" s="114" t="s">
        <v>3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114"/>
      <c r="G13" s="114"/>
      <c r="H13" s="114"/>
      <c r="I13" s="114"/>
      <c r="J13" s="220" t="s">
        <v>74</v>
      </c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114"/>
      <c r="G14" s="114"/>
      <c r="H14" s="114"/>
      <c r="I14" s="114"/>
      <c r="J14" s="220" t="s">
        <v>75</v>
      </c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114"/>
      <c r="G15" s="114"/>
      <c r="H15" s="114"/>
      <c r="I15" s="114"/>
      <c r="J15" s="227" t="s"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114"/>
      <c r="G16" s="114"/>
      <c r="H16" s="114"/>
      <c r="I16" s="114"/>
      <c r="J16" s="227" t="s">
        <v>1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114"/>
      <c r="G17" s="114"/>
      <c r="H17" s="114"/>
      <c r="I17" s="114"/>
      <c r="J17" s="220" t="s">
        <v>2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39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114"/>
      <c r="G18" s="114"/>
      <c r="H18" s="114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235" t="s">
        <v>9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08"/>
      <c r="X19" s="207"/>
      <c r="Y19" s="208"/>
      <c r="Z19" s="207"/>
      <c r="AA19" s="208"/>
      <c r="AB19" s="207"/>
      <c r="AC19" s="208"/>
      <c r="AD19" s="224" t="s">
        <v>20</v>
      </c>
      <c r="AE19" s="221" t="s">
        <v>11</v>
      </c>
      <c r="AF19" s="221" t="s">
        <v>79</v>
      </c>
      <c r="AG19" s="75"/>
      <c r="AH19" s="76"/>
      <c r="AI19" s="76"/>
      <c r="AJ19" s="76"/>
      <c r="AK19" s="77"/>
      <c r="AL19" s="77"/>
      <c r="AM19" s="75" t="s">
        <v>21</v>
      </c>
      <c r="AN19" s="7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221"/>
      <c r="B20" s="25"/>
      <c r="C20" s="235" t="s">
        <v>16</v>
      </c>
      <c r="D20" s="236"/>
      <c r="E20" s="229"/>
      <c r="F20" s="228" t="s">
        <v>80</v>
      </c>
      <c r="G20" s="229"/>
      <c r="H20" s="228" t="s">
        <v>15</v>
      </c>
      <c r="I20" s="229"/>
      <c r="J20" s="228" t="s">
        <v>17</v>
      </c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10"/>
      <c r="X20" s="209"/>
      <c r="Y20" s="210"/>
      <c r="Z20" s="209"/>
      <c r="AA20" s="210"/>
      <c r="AB20" s="209"/>
      <c r="AC20" s="210"/>
      <c r="AD20" s="225"/>
      <c r="AE20" s="223"/>
      <c r="AF20" s="223"/>
      <c r="AG20" s="14" t="s">
        <v>110</v>
      </c>
      <c r="AH20" s="14" t="s">
        <v>111</v>
      </c>
      <c r="AI20" s="14" t="s">
        <v>138</v>
      </c>
      <c r="AJ20" s="14" t="s">
        <v>139</v>
      </c>
      <c r="AK20" s="14" t="s">
        <v>140</v>
      </c>
      <c r="AL20" s="14" t="s">
        <v>154</v>
      </c>
      <c r="AM20" s="81" t="s">
        <v>22</v>
      </c>
      <c r="AN20" s="81" t="s">
        <v>105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222"/>
      <c r="B21" s="25"/>
      <c r="C21" s="230"/>
      <c r="D21" s="237"/>
      <c r="E21" s="231"/>
      <c r="F21" s="230"/>
      <c r="G21" s="231"/>
      <c r="H21" s="230"/>
      <c r="I21" s="231"/>
      <c r="J21" s="23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12"/>
      <c r="X21" s="211"/>
      <c r="Y21" s="212"/>
      <c r="Z21" s="211"/>
      <c r="AA21" s="212"/>
      <c r="AB21" s="211"/>
      <c r="AC21" s="212"/>
      <c r="AD21" s="225"/>
      <c r="AE21" s="223"/>
      <c r="AF21" s="223"/>
      <c r="AG21" s="78"/>
      <c r="AH21" s="79"/>
      <c r="AI21" s="79"/>
      <c r="AJ21" s="79"/>
      <c r="AK21" s="80"/>
      <c r="AL21" s="80"/>
      <c r="AM21" s="78"/>
      <c r="AN21" s="80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232"/>
      <c r="D22" s="238"/>
      <c r="E22" s="233"/>
      <c r="F22" s="232"/>
      <c r="G22" s="233"/>
      <c r="H22" s="232"/>
      <c r="I22" s="233"/>
      <c r="J22" s="232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08"/>
      <c r="X22" s="207"/>
      <c r="Y22" s="208"/>
      <c r="Z22" s="207"/>
      <c r="AA22" s="208"/>
      <c r="AB22" s="207"/>
      <c r="AC22" s="208"/>
      <c r="AD22" s="226"/>
      <c r="AE22" s="222"/>
      <c r="AF22" s="222"/>
      <c r="AG22" s="14"/>
      <c r="AH22" s="14"/>
      <c r="AI22" s="14"/>
      <c r="AJ22" s="14"/>
      <c r="AK22" s="14"/>
      <c r="AL22" s="14"/>
      <c r="AM22" s="15" t="s">
        <v>22</v>
      </c>
      <c r="AN22" s="15" t="s">
        <v>23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51">
        <v>1</v>
      </c>
      <c r="D23" s="151">
        <v>2</v>
      </c>
      <c r="E23" s="151">
        <v>3</v>
      </c>
      <c r="F23" s="151">
        <v>4</v>
      </c>
      <c r="G23" s="151">
        <v>5</v>
      </c>
      <c r="H23" s="151">
        <v>6</v>
      </c>
      <c r="I23" s="151">
        <v>7</v>
      </c>
      <c r="J23" s="152">
        <v>8</v>
      </c>
      <c r="K23" s="151">
        <v>9</v>
      </c>
      <c r="L23" s="151">
        <v>10</v>
      </c>
      <c r="M23" s="151">
        <v>11</v>
      </c>
      <c r="N23" s="151">
        <v>12</v>
      </c>
      <c r="O23" s="151">
        <v>13</v>
      </c>
      <c r="P23" s="151">
        <v>14</v>
      </c>
      <c r="Q23" s="151">
        <v>15</v>
      </c>
      <c r="R23" s="151">
        <v>16</v>
      </c>
      <c r="S23" s="151">
        <v>15</v>
      </c>
      <c r="T23" s="151">
        <v>16</v>
      </c>
      <c r="U23" s="151">
        <v>17</v>
      </c>
      <c r="V23" s="151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4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53"/>
      <c r="D24" s="154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7"/>
      <c r="U24" s="157"/>
      <c r="V24" s="156"/>
      <c r="W24" s="17"/>
      <c r="X24" s="17"/>
      <c r="Y24" s="17"/>
      <c r="Z24" s="17"/>
      <c r="AA24" s="17"/>
      <c r="AB24" s="17"/>
      <c r="AC24" s="17"/>
      <c r="AD24" s="18" t="s">
        <v>65</v>
      </c>
      <c r="AE24" s="11" t="s">
        <v>12</v>
      </c>
      <c r="AF24" s="4"/>
      <c r="AG24" s="215">
        <f aca="true" t="shared" si="0" ref="AG24:AL24">AG31+AG75+AG107+AG125+AG154</f>
        <v>45721.299999999996</v>
      </c>
      <c r="AH24" s="92">
        <f t="shared" si="0"/>
        <v>43967.3</v>
      </c>
      <c r="AI24" s="92">
        <f t="shared" si="0"/>
        <v>42467.3</v>
      </c>
      <c r="AJ24" s="92">
        <f t="shared" si="0"/>
        <v>42467.3</v>
      </c>
      <c r="AK24" s="92">
        <f t="shared" si="0"/>
        <v>42467.3</v>
      </c>
      <c r="AL24" s="92">
        <f t="shared" si="0"/>
        <v>42467.3</v>
      </c>
      <c r="AM24" s="92">
        <f>AL24+AK24+AJ24+AI24+AH24+AG24</f>
        <v>259557.8</v>
      </c>
      <c r="AN24" s="64">
        <v>2025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3">
        <v>5</v>
      </c>
      <c r="B25" s="53">
        <v>5</v>
      </c>
      <c r="C25" s="180"/>
      <c r="D25" s="180"/>
      <c r="E25" s="180"/>
      <c r="F25" s="180"/>
      <c r="G25" s="180"/>
      <c r="H25" s="180"/>
      <c r="I25" s="180"/>
      <c r="J25" s="181"/>
      <c r="K25" s="180"/>
      <c r="L25" s="180"/>
      <c r="M25" s="180"/>
      <c r="N25" s="180"/>
      <c r="O25" s="156"/>
      <c r="P25" s="156"/>
      <c r="Q25" s="180"/>
      <c r="R25" s="157"/>
      <c r="S25" s="180"/>
      <c r="T25" s="180"/>
      <c r="U25" s="157"/>
      <c r="V25" s="157"/>
      <c r="W25" s="16"/>
      <c r="X25" s="16"/>
      <c r="Y25" s="16"/>
      <c r="Z25" s="16"/>
      <c r="AA25" s="16"/>
      <c r="AB25" s="16"/>
      <c r="AC25" s="16"/>
      <c r="AD25" s="99" t="s">
        <v>25</v>
      </c>
      <c r="AE25" s="11"/>
      <c r="AF25" s="4"/>
      <c r="AG25" s="5"/>
      <c r="AH25" s="5"/>
      <c r="AI25" s="5"/>
      <c r="AJ25" s="5"/>
      <c r="AK25" s="5"/>
      <c r="AL25" s="5"/>
      <c r="AM25" s="92">
        <f aca="true" t="shared" si="1" ref="AM25:AM88">AL25+AK25+AJ25+AI25+AH25+AG25</f>
        <v>0</v>
      </c>
      <c r="AN25" s="64">
        <v>2025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58"/>
      <c r="D26" s="156"/>
      <c r="E26" s="159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57"/>
      <c r="V26" s="157"/>
      <c r="W26" s="16"/>
      <c r="X26" s="16"/>
      <c r="Y26" s="16"/>
      <c r="Z26" s="16"/>
      <c r="AA26" s="16"/>
      <c r="AB26" s="16"/>
      <c r="AC26" s="16"/>
      <c r="AD26" s="10" t="s">
        <v>68</v>
      </c>
      <c r="AE26" s="11" t="s">
        <v>14</v>
      </c>
      <c r="AF26" s="4"/>
      <c r="AG26" s="21">
        <v>75</v>
      </c>
      <c r="AH26" s="21">
        <v>75</v>
      </c>
      <c r="AI26" s="21">
        <v>76</v>
      </c>
      <c r="AJ26" s="21">
        <v>76</v>
      </c>
      <c r="AK26" s="21">
        <v>77</v>
      </c>
      <c r="AL26" s="21">
        <v>77</v>
      </c>
      <c r="AM26" s="92">
        <f t="shared" si="1"/>
        <v>456</v>
      </c>
      <c r="AN26" s="64">
        <v>2025</v>
      </c>
    </row>
    <row r="27" spans="1:40" s="7" customFormat="1" ht="63.75" customHeight="1">
      <c r="A27" s="19"/>
      <c r="B27" s="20"/>
      <c r="C27" s="158"/>
      <c r="D27" s="156"/>
      <c r="E27" s="159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7"/>
      <c r="U27" s="157"/>
      <c r="V27" s="157"/>
      <c r="W27" s="16"/>
      <c r="X27" s="16"/>
      <c r="Y27" s="16"/>
      <c r="Z27" s="16"/>
      <c r="AA27" s="16"/>
      <c r="AB27" s="16"/>
      <c r="AC27" s="16"/>
      <c r="AD27" s="10" t="s">
        <v>27</v>
      </c>
      <c r="AE27" s="11" t="s">
        <v>13</v>
      </c>
      <c r="AF27" s="4"/>
      <c r="AG27" s="21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92">
        <f t="shared" si="1"/>
        <v>30</v>
      </c>
      <c r="AN27" s="64">
        <v>2025</v>
      </c>
    </row>
    <row r="28" spans="1:40" s="7" customFormat="1" ht="47.25" customHeight="1">
      <c r="A28" s="19"/>
      <c r="B28" s="20"/>
      <c r="C28" s="158"/>
      <c r="D28" s="156"/>
      <c r="E28" s="159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7"/>
      <c r="U28" s="157"/>
      <c r="V28" s="157"/>
      <c r="W28" s="16"/>
      <c r="X28" s="16"/>
      <c r="Y28" s="16"/>
      <c r="Z28" s="16"/>
      <c r="AA28" s="16"/>
      <c r="AB28" s="16"/>
      <c r="AC28" s="16"/>
      <c r="AD28" s="10" t="s">
        <v>66</v>
      </c>
      <c r="AE28" s="11" t="s">
        <v>14</v>
      </c>
      <c r="AF28" s="4"/>
      <c r="AG28" s="9">
        <v>82.9</v>
      </c>
      <c r="AH28" s="9">
        <v>84</v>
      </c>
      <c r="AI28" s="9">
        <v>85.5</v>
      </c>
      <c r="AJ28" s="9">
        <v>90</v>
      </c>
      <c r="AK28" s="12">
        <v>100</v>
      </c>
      <c r="AL28" s="12">
        <v>100</v>
      </c>
      <c r="AM28" s="92">
        <f t="shared" si="1"/>
        <v>542.4</v>
      </c>
      <c r="AN28" s="64">
        <v>2025</v>
      </c>
    </row>
    <row r="29" spans="1:40" s="7" customFormat="1" ht="63.75" customHeight="1">
      <c r="A29" s="19"/>
      <c r="B29" s="20"/>
      <c r="C29" s="158"/>
      <c r="D29" s="156"/>
      <c r="E29" s="159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7"/>
      <c r="U29" s="157"/>
      <c r="V29" s="157"/>
      <c r="W29" s="16"/>
      <c r="X29" s="16"/>
      <c r="Y29" s="16"/>
      <c r="Z29" s="16"/>
      <c r="AA29" s="16"/>
      <c r="AB29" s="16"/>
      <c r="AC29" s="16"/>
      <c r="AD29" s="10" t="s">
        <v>28</v>
      </c>
      <c r="AE29" s="11" t="s">
        <v>14</v>
      </c>
      <c r="AF29" s="4"/>
      <c r="AG29" s="12">
        <v>95</v>
      </c>
      <c r="AH29" s="12">
        <v>95</v>
      </c>
      <c r="AI29" s="12">
        <v>97</v>
      </c>
      <c r="AJ29" s="12">
        <v>99</v>
      </c>
      <c r="AK29" s="12">
        <v>100</v>
      </c>
      <c r="AL29" s="12">
        <v>100</v>
      </c>
      <c r="AM29" s="92">
        <f t="shared" si="1"/>
        <v>586</v>
      </c>
      <c r="AN29" s="64">
        <v>2025</v>
      </c>
    </row>
    <row r="30" spans="1:40" s="7" customFormat="1" ht="51" customHeight="1">
      <c r="A30" s="19"/>
      <c r="B30" s="20"/>
      <c r="C30" s="158"/>
      <c r="D30" s="156"/>
      <c r="E30" s="159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7"/>
      <c r="U30" s="157"/>
      <c r="V30" s="157"/>
      <c r="W30" s="16"/>
      <c r="X30" s="16"/>
      <c r="Y30" s="16"/>
      <c r="Z30" s="16"/>
      <c r="AA30" s="16"/>
      <c r="AB30" s="16"/>
      <c r="AC30" s="16"/>
      <c r="AD30" s="10" t="s">
        <v>158</v>
      </c>
      <c r="AE30" s="11" t="s">
        <v>160</v>
      </c>
      <c r="AF30" s="4"/>
      <c r="AG30" s="9">
        <v>25613.3</v>
      </c>
      <c r="AH30" s="9">
        <v>25613.3</v>
      </c>
      <c r="AI30" s="9">
        <v>25613.3</v>
      </c>
      <c r="AJ30" s="9">
        <v>25613.3</v>
      </c>
      <c r="AK30" s="9">
        <v>25613.3</v>
      </c>
      <c r="AL30" s="9">
        <v>25613.3</v>
      </c>
      <c r="AM30" s="92"/>
      <c r="AN30" s="64"/>
    </row>
    <row r="31" spans="1:40" s="56" customFormat="1" ht="49.5" customHeight="1">
      <c r="A31" s="54"/>
      <c r="B31" s="55"/>
      <c r="C31" s="182">
        <v>5</v>
      </c>
      <c r="D31" s="183">
        <v>5</v>
      </c>
      <c r="E31" s="184">
        <v>6</v>
      </c>
      <c r="F31" s="183">
        <v>0</v>
      </c>
      <c r="G31" s="183">
        <v>8</v>
      </c>
      <c r="H31" s="183">
        <v>0</v>
      </c>
      <c r="I31" s="183">
        <v>1</v>
      </c>
      <c r="J31" s="183">
        <v>1</v>
      </c>
      <c r="K31" s="183">
        <v>1</v>
      </c>
      <c r="L31" s="183"/>
      <c r="M31" s="183">
        <v>1</v>
      </c>
      <c r="N31" s="183">
        <v>0</v>
      </c>
      <c r="O31" s="183">
        <v>0</v>
      </c>
      <c r="P31" s="183">
        <v>0</v>
      </c>
      <c r="Q31" s="183"/>
      <c r="R31" s="183"/>
      <c r="S31" s="183">
        <v>0</v>
      </c>
      <c r="T31" s="183">
        <v>0</v>
      </c>
      <c r="U31" s="183">
        <v>0</v>
      </c>
      <c r="V31" s="183">
        <v>0</v>
      </c>
      <c r="W31" s="59"/>
      <c r="X31" s="59"/>
      <c r="Y31" s="59"/>
      <c r="Z31" s="59"/>
      <c r="AA31" s="59"/>
      <c r="AB31" s="59"/>
      <c r="AC31" s="59"/>
      <c r="AD31" s="91" t="s">
        <v>29</v>
      </c>
      <c r="AE31" s="61" t="s">
        <v>12</v>
      </c>
      <c r="AF31" s="62"/>
      <c r="AG31" s="215">
        <f aca="true" t="shared" si="2" ref="AG31:AL31">AG34+AG35+AG37+AG38+AG40+AG41+AG45+AG46+AG47+AG48+AG51+AG62</f>
        <v>22532.1</v>
      </c>
      <c r="AH31" s="92">
        <f t="shared" si="2"/>
        <v>21031.199999999997</v>
      </c>
      <c r="AI31" s="92">
        <f t="shared" si="2"/>
        <v>20231.199999999997</v>
      </c>
      <c r="AJ31" s="92">
        <f t="shared" si="2"/>
        <v>20231.199999999997</v>
      </c>
      <c r="AK31" s="92">
        <f t="shared" si="2"/>
        <v>20231.199999999997</v>
      </c>
      <c r="AL31" s="92">
        <f t="shared" si="2"/>
        <v>20231.199999999997</v>
      </c>
      <c r="AM31" s="92">
        <f t="shared" si="1"/>
        <v>124488.09999999998</v>
      </c>
      <c r="AN31" s="64">
        <v>2025</v>
      </c>
    </row>
    <row r="32" spans="1:40" s="65" customFormat="1" ht="44.25" customHeight="1">
      <c r="A32" s="57"/>
      <c r="B32" s="58"/>
      <c r="C32" s="160">
        <v>5</v>
      </c>
      <c r="D32" s="161">
        <v>5</v>
      </c>
      <c r="E32" s="162">
        <v>6</v>
      </c>
      <c r="F32" s="161">
        <v>0</v>
      </c>
      <c r="G32" s="161">
        <v>8</v>
      </c>
      <c r="H32" s="161">
        <v>0</v>
      </c>
      <c r="I32" s="161">
        <v>1</v>
      </c>
      <c r="J32" s="161">
        <v>1</v>
      </c>
      <c r="K32" s="161">
        <v>1</v>
      </c>
      <c r="L32" s="161" t="s">
        <v>10</v>
      </c>
      <c r="M32" s="161">
        <v>1</v>
      </c>
      <c r="N32" s="161">
        <v>0</v>
      </c>
      <c r="O32" s="161">
        <v>1</v>
      </c>
      <c r="P32" s="161">
        <v>0</v>
      </c>
      <c r="Q32" s="161" t="s">
        <v>10</v>
      </c>
      <c r="R32" s="161" t="s">
        <v>10</v>
      </c>
      <c r="S32" s="161">
        <v>0</v>
      </c>
      <c r="T32" s="163">
        <v>0</v>
      </c>
      <c r="U32" s="163">
        <v>0</v>
      </c>
      <c r="V32" s="163">
        <v>0</v>
      </c>
      <c r="W32" s="59"/>
      <c r="X32" s="59"/>
      <c r="Y32" s="59"/>
      <c r="Z32" s="59"/>
      <c r="AA32" s="59"/>
      <c r="AB32" s="59"/>
      <c r="AC32" s="59"/>
      <c r="AD32" s="60" t="s">
        <v>81</v>
      </c>
      <c r="AE32" s="61" t="s">
        <v>12</v>
      </c>
      <c r="AF32" s="62"/>
      <c r="AG32" s="215">
        <f>AG31-AG62</f>
        <v>22532.1</v>
      </c>
      <c r="AH32" s="92">
        <f>AH31-AH62</f>
        <v>21031.199999999997</v>
      </c>
      <c r="AI32" s="92">
        <f>AI31-AI62</f>
        <v>20231.199999999997</v>
      </c>
      <c r="AJ32" s="63">
        <f>AJ34+AJ35+AJ36+AJ37+AJ38+AJ40+AJ41+AJ42+AJ44+AJ47+AJ48+AJ58+AJ45+AJ46</f>
        <v>20231.199999999997</v>
      </c>
      <c r="AK32" s="63">
        <f>AK34+AK35+AK36+AK37+AK38+AK40+AK41+AK42+AK44+AK47+AK48+AK58+AK45+AK46</f>
        <v>20231.199999999997</v>
      </c>
      <c r="AL32" s="63">
        <f>AL34+AL35+AL36+AL37+AL38+AL40+AL41+AL42+AL44+AL47+AL48+AL58+AL45+AL46</f>
        <v>20231.199999999997</v>
      </c>
      <c r="AM32" s="92">
        <f t="shared" si="1"/>
        <v>124488.09999999998</v>
      </c>
      <c r="AN32" s="64">
        <v>2025</v>
      </c>
    </row>
    <row r="33" spans="1:40" s="7" customFormat="1" ht="49.5" customHeight="1">
      <c r="A33" s="19"/>
      <c r="B33" s="20"/>
      <c r="C33" s="158"/>
      <c r="D33" s="156"/>
      <c r="E33" s="159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7"/>
      <c r="U33" s="157"/>
      <c r="V33" s="157"/>
      <c r="W33" s="16"/>
      <c r="X33" s="16"/>
      <c r="Y33" s="16"/>
      <c r="Z33" s="16"/>
      <c r="AA33" s="16"/>
      <c r="AB33" s="16"/>
      <c r="AC33" s="16"/>
      <c r="AD33" s="149" t="s">
        <v>30</v>
      </c>
      <c r="AE33" s="11" t="s">
        <v>13</v>
      </c>
      <c r="AF33" s="4"/>
      <c r="AG33" s="12">
        <v>7341</v>
      </c>
      <c r="AH33" s="12">
        <v>7341</v>
      </c>
      <c r="AI33" s="21">
        <v>7341</v>
      </c>
      <c r="AJ33" s="21">
        <v>7341</v>
      </c>
      <c r="AK33" s="21">
        <v>7341</v>
      </c>
      <c r="AL33" s="21">
        <v>7341</v>
      </c>
      <c r="AM33" s="92">
        <f t="shared" si="1"/>
        <v>44046</v>
      </c>
      <c r="AN33" s="64">
        <v>2025</v>
      </c>
    </row>
    <row r="34" spans="1:40" s="7" customFormat="1" ht="65.25" customHeight="1">
      <c r="A34" s="19"/>
      <c r="B34" s="20"/>
      <c r="C34" s="158">
        <v>5</v>
      </c>
      <c r="D34" s="156">
        <v>5</v>
      </c>
      <c r="E34" s="159">
        <v>6</v>
      </c>
      <c r="F34" s="156">
        <v>0</v>
      </c>
      <c r="G34" s="156">
        <v>8</v>
      </c>
      <c r="H34" s="156">
        <v>0</v>
      </c>
      <c r="I34" s="156">
        <v>1</v>
      </c>
      <c r="J34" s="156">
        <v>1</v>
      </c>
      <c r="K34" s="156">
        <v>1</v>
      </c>
      <c r="L34" s="156"/>
      <c r="M34" s="156">
        <v>1</v>
      </c>
      <c r="N34" s="156">
        <v>0</v>
      </c>
      <c r="O34" s="156">
        <v>1</v>
      </c>
      <c r="P34" s="156">
        <v>2</v>
      </c>
      <c r="Q34" s="156"/>
      <c r="R34" s="156"/>
      <c r="S34" s="156">
        <v>0</v>
      </c>
      <c r="T34" s="157">
        <v>0</v>
      </c>
      <c r="U34" s="157">
        <v>1</v>
      </c>
      <c r="V34" s="157">
        <v>0</v>
      </c>
      <c r="W34" s="16"/>
      <c r="X34" s="16"/>
      <c r="Y34" s="16"/>
      <c r="Z34" s="16"/>
      <c r="AA34" s="16"/>
      <c r="AB34" s="16"/>
      <c r="AC34" s="16"/>
      <c r="AD34" s="10" t="s">
        <v>141</v>
      </c>
      <c r="AE34" s="11" t="s">
        <v>12</v>
      </c>
      <c r="AF34" s="4"/>
      <c r="AG34" s="74">
        <v>6649.8</v>
      </c>
      <c r="AH34" s="9">
        <v>6745.8</v>
      </c>
      <c r="AI34" s="93">
        <v>6245.8</v>
      </c>
      <c r="AJ34" s="9">
        <v>6245.8</v>
      </c>
      <c r="AK34" s="9">
        <v>6245.8</v>
      </c>
      <c r="AL34" s="9">
        <v>6245.8</v>
      </c>
      <c r="AM34" s="92">
        <f t="shared" si="1"/>
        <v>38378.8</v>
      </c>
      <c r="AN34" s="64">
        <v>2025</v>
      </c>
    </row>
    <row r="35" spans="1:40" s="7" customFormat="1" ht="96" customHeight="1">
      <c r="A35" s="19"/>
      <c r="B35" s="20"/>
      <c r="C35" s="158">
        <v>5</v>
      </c>
      <c r="D35" s="156">
        <v>5</v>
      </c>
      <c r="E35" s="159">
        <v>6</v>
      </c>
      <c r="F35" s="156">
        <v>0</v>
      </c>
      <c r="G35" s="156">
        <v>8</v>
      </c>
      <c r="H35" s="156">
        <v>0</v>
      </c>
      <c r="I35" s="156">
        <v>1</v>
      </c>
      <c r="J35" s="156">
        <v>1</v>
      </c>
      <c r="K35" s="156">
        <v>1</v>
      </c>
      <c r="L35" s="156"/>
      <c r="M35" s="156">
        <v>1</v>
      </c>
      <c r="N35" s="156">
        <v>0</v>
      </c>
      <c r="O35" s="156">
        <v>1</v>
      </c>
      <c r="P35" s="156">
        <v>4</v>
      </c>
      <c r="Q35" s="156"/>
      <c r="R35" s="156"/>
      <c r="S35" s="156">
        <v>0</v>
      </c>
      <c r="T35" s="157">
        <v>9</v>
      </c>
      <c r="U35" s="157">
        <v>1</v>
      </c>
      <c r="V35" s="157">
        <v>0</v>
      </c>
      <c r="W35" s="16"/>
      <c r="X35" s="16"/>
      <c r="Y35" s="16"/>
      <c r="Z35" s="16"/>
      <c r="AA35" s="16"/>
      <c r="AB35" s="16"/>
      <c r="AC35" s="16"/>
      <c r="AD35" s="10" t="s">
        <v>142</v>
      </c>
      <c r="AE35" s="11" t="s">
        <v>12</v>
      </c>
      <c r="AF35" s="4"/>
      <c r="AG35" s="74">
        <v>1000</v>
      </c>
      <c r="AH35" s="9">
        <v>800</v>
      </c>
      <c r="AI35" s="9">
        <v>800</v>
      </c>
      <c r="AJ35" s="9">
        <v>800</v>
      </c>
      <c r="AK35" s="9">
        <v>800</v>
      </c>
      <c r="AL35" s="9">
        <v>800</v>
      </c>
      <c r="AM35" s="92">
        <f t="shared" si="1"/>
        <v>5000</v>
      </c>
      <c r="AN35" s="64">
        <v>2025</v>
      </c>
    </row>
    <row r="36" spans="1:40" s="7" customFormat="1" ht="36.75" customHeight="1">
      <c r="A36" s="19"/>
      <c r="B36" s="20"/>
      <c r="C36" s="158"/>
      <c r="D36" s="156"/>
      <c r="E36" s="159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7"/>
      <c r="U36" s="157"/>
      <c r="V36" s="157"/>
      <c r="W36" s="16"/>
      <c r="X36" s="16"/>
      <c r="Y36" s="16"/>
      <c r="Z36" s="16"/>
      <c r="AA36" s="16"/>
      <c r="AB36" s="16"/>
      <c r="AC36" s="16"/>
      <c r="AD36" s="10" t="s">
        <v>113</v>
      </c>
      <c r="AE36" s="11" t="s">
        <v>12</v>
      </c>
      <c r="AF36" s="4"/>
      <c r="AG36" s="52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2">
        <f t="shared" si="1"/>
        <v>0</v>
      </c>
      <c r="AN36" s="64">
        <v>2025</v>
      </c>
    </row>
    <row r="37" spans="1:40" s="7" customFormat="1" ht="65.25" customHeight="1">
      <c r="A37" s="19"/>
      <c r="B37" s="20"/>
      <c r="C37" s="160">
        <v>5</v>
      </c>
      <c r="D37" s="161">
        <v>5</v>
      </c>
      <c r="E37" s="162">
        <v>6</v>
      </c>
      <c r="F37" s="161">
        <v>0</v>
      </c>
      <c r="G37" s="161">
        <v>8</v>
      </c>
      <c r="H37" s="161">
        <v>0</v>
      </c>
      <c r="I37" s="161">
        <v>1</v>
      </c>
      <c r="J37" s="161">
        <v>1</v>
      </c>
      <c r="K37" s="161">
        <v>1</v>
      </c>
      <c r="L37" s="161"/>
      <c r="M37" s="161">
        <v>1</v>
      </c>
      <c r="N37" s="161">
        <v>0</v>
      </c>
      <c r="O37" s="161">
        <v>1</v>
      </c>
      <c r="P37" s="161">
        <v>1</v>
      </c>
      <c r="Q37" s="161"/>
      <c r="R37" s="161"/>
      <c r="S37" s="161">
        <v>0</v>
      </c>
      <c r="T37" s="163">
        <v>6</v>
      </c>
      <c r="U37" s="163">
        <v>8</v>
      </c>
      <c r="V37" s="163">
        <v>0</v>
      </c>
      <c r="W37" s="59"/>
      <c r="X37" s="59"/>
      <c r="Y37" s="59"/>
      <c r="Z37" s="59"/>
      <c r="AA37" s="59"/>
      <c r="AB37" s="59"/>
      <c r="AC37" s="59"/>
      <c r="AD37" s="60" t="s">
        <v>145</v>
      </c>
      <c r="AE37" s="61" t="s">
        <v>12</v>
      </c>
      <c r="AF37" s="66"/>
      <c r="AG37" s="90">
        <v>1227.5</v>
      </c>
      <c r="AH37" s="63">
        <v>1227.5</v>
      </c>
      <c r="AI37" s="63">
        <v>1227.5</v>
      </c>
      <c r="AJ37" s="63">
        <v>1227.5</v>
      </c>
      <c r="AK37" s="63">
        <v>1227.5</v>
      </c>
      <c r="AL37" s="63">
        <v>1227.5</v>
      </c>
      <c r="AM37" s="92">
        <f t="shared" si="1"/>
        <v>7365</v>
      </c>
      <c r="AN37" s="64">
        <v>2025</v>
      </c>
    </row>
    <row r="38" spans="1:40" s="7" customFormat="1" ht="65.25" customHeight="1">
      <c r="A38" s="19"/>
      <c r="B38" s="20"/>
      <c r="C38" s="160">
        <v>5</v>
      </c>
      <c r="D38" s="161">
        <v>5</v>
      </c>
      <c r="E38" s="162">
        <v>6</v>
      </c>
      <c r="F38" s="161">
        <v>0</v>
      </c>
      <c r="G38" s="161">
        <v>8</v>
      </c>
      <c r="H38" s="161">
        <v>0</v>
      </c>
      <c r="I38" s="161">
        <v>1</v>
      </c>
      <c r="J38" s="161">
        <v>1</v>
      </c>
      <c r="K38" s="161">
        <v>1</v>
      </c>
      <c r="L38" s="161"/>
      <c r="M38" s="161">
        <v>1</v>
      </c>
      <c r="N38" s="161">
        <v>0</v>
      </c>
      <c r="O38" s="161">
        <v>1</v>
      </c>
      <c r="P38" s="161" t="s">
        <v>114</v>
      </c>
      <c r="Q38" s="161"/>
      <c r="R38" s="161"/>
      <c r="S38" s="161">
        <v>0</v>
      </c>
      <c r="T38" s="163">
        <v>6</v>
      </c>
      <c r="U38" s="163">
        <v>8</v>
      </c>
      <c r="V38" s="163">
        <v>0</v>
      </c>
      <c r="W38" s="16"/>
      <c r="X38" s="16"/>
      <c r="Y38" s="16"/>
      <c r="Z38" s="16"/>
      <c r="AA38" s="16"/>
      <c r="AB38" s="16"/>
      <c r="AC38" s="16"/>
      <c r="AD38" s="60" t="s">
        <v>147</v>
      </c>
      <c r="AE38" s="61" t="s">
        <v>12</v>
      </c>
      <c r="AF38" s="66"/>
      <c r="AG38" s="92">
        <v>13</v>
      </c>
      <c r="AH38" s="63">
        <v>13</v>
      </c>
      <c r="AI38" s="63">
        <v>13</v>
      </c>
      <c r="AJ38" s="63">
        <v>13</v>
      </c>
      <c r="AK38" s="63">
        <v>13</v>
      </c>
      <c r="AL38" s="63">
        <v>13</v>
      </c>
      <c r="AM38" s="92">
        <f t="shared" si="1"/>
        <v>78</v>
      </c>
      <c r="AN38" s="64">
        <v>2025</v>
      </c>
    </row>
    <row r="39" spans="1:40" s="7" customFormat="1" ht="65.25" customHeight="1">
      <c r="A39" s="19"/>
      <c r="B39" s="20"/>
      <c r="C39" s="158"/>
      <c r="D39" s="156"/>
      <c r="E39" s="159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157"/>
      <c r="V39" s="157"/>
      <c r="W39" s="16"/>
      <c r="X39" s="16"/>
      <c r="Y39" s="16"/>
      <c r="Z39" s="16"/>
      <c r="AA39" s="16"/>
      <c r="AB39" s="16"/>
      <c r="AC39" s="16"/>
      <c r="AD39" s="149" t="s">
        <v>94</v>
      </c>
      <c r="AE39" s="11" t="s">
        <v>13</v>
      </c>
      <c r="AF39" s="4"/>
      <c r="AG39" s="12">
        <v>565</v>
      </c>
      <c r="AH39" s="12">
        <v>570</v>
      </c>
      <c r="AI39" s="21">
        <v>575</v>
      </c>
      <c r="AJ39" s="21">
        <v>580</v>
      </c>
      <c r="AK39" s="21">
        <v>585</v>
      </c>
      <c r="AL39" s="21">
        <v>585</v>
      </c>
      <c r="AM39" s="92">
        <f t="shared" si="1"/>
        <v>3460</v>
      </c>
      <c r="AN39" s="64">
        <v>2025</v>
      </c>
    </row>
    <row r="40" spans="1:40" s="7" customFormat="1" ht="65.25" customHeight="1">
      <c r="A40" s="19"/>
      <c r="B40" s="20"/>
      <c r="C40" s="158">
        <v>5</v>
      </c>
      <c r="D40" s="156">
        <v>5</v>
      </c>
      <c r="E40" s="159">
        <v>6</v>
      </c>
      <c r="F40" s="156">
        <v>0</v>
      </c>
      <c r="G40" s="156">
        <v>8</v>
      </c>
      <c r="H40" s="156">
        <v>0</v>
      </c>
      <c r="I40" s="156">
        <v>1</v>
      </c>
      <c r="J40" s="156">
        <v>1</v>
      </c>
      <c r="K40" s="156">
        <v>1</v>
      </c>
      <c r="L40" s="156"/>
      <c r="M40" s="156">
        <v>1</v>
      </c>
      <c r="N40" s="156">
        <v>0</v>
      </c>
      <c r="O40" s="156">
        <v>1</v>
      </c>
      <c r="P40" s="156">
        <v>2</v>
      </c>
      <c r="Q40" s="156"/>
      <c r="R40" s="156"/>
      <c r="S40" s="156">
        <v>0</v>
      </c>
      <c r="T40" s="157">
        <v>0</v>
      </c>
      <c r="U40" s="157">
        <v>2</v>
      </c>
      <c r="V40" s="157">
        <v>0</v>
      </c>
      <c r="W40" s="16"/>
      <c r="X40" s="16"/>
      <c r="Y40" s="16"/>
      <c r="Z40" s="16"/>
      <c r="AA40" s="16"/>
      <c r="AB40" s="16"/>
      <c r="AC40" s="16"/>
      <c r="AD40" s="10" t="s">
        <v>143</v>
      </c>
      <c r="AE40" s="11" t="s">
        <v>12</v>
      </c>
      <c r="AF40" s="4"/>
      <c r="AG40" s="74">
        <v>8525.8</v>
      </c>
      <c r="AH40" s="9">
        <v>8587.4</v>
      </c>
      <c r="AI40" s="9">
        <v>8287.4</v>
      </c>
      <c r="AJ40" s="9">
        <v>8287.4</v>
      </c>
      <c r="AK40" s="9">
        <v>8287.4</v>
      </c>
      <c r="AL40" s="9">
        <v>8287.4</v>
      </c>
      <c r="AM40" s="92">
        <f t="shared" si="1"/>
        <v>50262.8</v>
      </c>
      <c r="AN40" s="64">
        <v>2025</v>
      </c>
    </row>
    <row r="41" spans="1:40" s="7" customFormat="1" ht="93" customHeight="1">
      <c r="A41" s="19"/>
      <c r="B41" s="20"/>
      <c r="C41" s="158">
        <v>5</v>
      </c>
      <c r="D41" s="156">
        <v>5</v>
      </c>
      <c r="E41" s="159">
        <v>6</v>
      </c>
      <c r="F41" s="156">
        <v>0</v>
      </c>
      <c r="G41" s="156">
        <v>8</v>
      </c>
      <c r="H41" s="156">
        <v>0</v>
      </c>
      <c r="I41" s="156">
        <v>1</v>
      </c>
      <c r="J41" s="156">
        <v>1</v>
      </c>
      <c r="K41" s="156">
        <v>1</v>
      </c>
      <c r="L41" s="156"/>
      <c r="M41" s="156">
        <v>1</v>
      </c>
      <c r="N41" s="156">
        <v>0</v>
      </c>
      <c r="O41" s="156">
        <v>1</v>
      </c>
      <c r="P41" s="156">
        <v>4</v>
      </c>
      <c r="Q41" s="156"/>
      <c r="R41" s="156"/>
      <c r="S41" s="156">
        <v>0</v>
      </c>
      <c r="T41" s="157">
        <v>9</v>
      </c>
      <c r="U41" s="157">
        <v>2</v>
      </c>
      <c r="V41" s="157">
        <v>0</v>
      </c>
      <c r="W41" s="16"/>
      <c r="X41" s="16"/>
      <c r="Y41" s="16"/>
      <c r="Z41" s="16"/>
      <c r="AA41" s="16"/>
      <c r="AB41" s="16"/>
      <c r="AC41" s="16"/>
      <c r="AD41" s="10" t="s">
        <v>144</v>
      </c>
      <c r="AE41" s="11" t="s">
        <v>12</v>
      </c>
      <c r="AF41" s="4"/>
      <c r="AG41" s="74">
        <v>910</v>
      </c>
      <c r="AH41" s="9">
        <v>910</v>
      </c>
      <c r="AI41" s="9">
        <v>910</v>
      </c>
      <c r="AJ41" s="9">
        <v>910</v>
      </c>
      <c r="AK41" s="9">
        <v>910</v>
      </c>
      <c r="AL41" s="9">
        <v>910</v>
      </c>
      <c r="AM41" s="92">
        <f t="shared" si="1"/>
        <v>5460</v>
      </c>
      <c r="AN41" s="64">
        <v>2025</v>
      </c>
    </row>
    <row r="42" spans="1:40" s="7" customFormat="1" ht="36" customHeight="1">
      <c r="A42" s="19"/>
      <c r="B42" s="20"/>
      <c r="C42" s="158"/>
      <c r="D42" s="156"/>
      <c r="E42" s="159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7"/>
      <c r="U42" s="157"/>
      <c r="V42" s="157"/>
      <c r="W42" s="16"/>
      <c r="X42" s="16"/>
      <c r="Y42" s="16"/>
      <c r="Z42" s="16"/>
      <c r="AA42" s="16"/>
      <c r="AB42" s="16"/>
      <c r="AC42" s="16"/>
      <c r="AD42" s="10" t="s">
        <v>116</v>
      </c>
      <c r="AE42" s="11" t="s">
        <v>12</v>
      </c>
      <c r="AF42" s="4"/>
      <c r="AG42" s="74">
        <v>0</v>
      </c>
      <c r="AH42" s="74">
        <v>0</v>
      </c>
      <c r="AI42" s="21">
        <v>0</v>
      </c>
      <c r="AJ42" s="21">
        <v>0</v>
      </c>
      <c r="AK42" s="21">
        <v>0</v>
      </c>
      <c r="AL42" s="21">
        <v>0</v>
      </c>
      <c r="AM42" s="92">
        <f t="shared" si="1"/>
        <v>0</v>
      </c>
      <c r="AN42" s="64">
        <v>2025</v>
      </c>
    </row>
    <row r="43" spans="1:40" s="7" customFormat="1" ht="65.25" customHeight="1">
      <c r="A43" s="19"/>
      <c r="B43" s="20"/>
      <c r="C43" s="158"/>
      <c r="D43" s="156"/>
      <c r="E43" s="159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7"/>
      <c r="U43" s="157"/>
      <c r="V43" s="157"/>
      <c r="W43" s="16"/>
      <c r="X43" s="16"/>
      <c r="Y43" s="16"/>
      <c r="Z43" s="16"/>
      <c r="AA43" s="16"/>
      <c r="AB43" s="16"/>
      <c r="AC43" s="16"/>
      <c r="AD43" s="149" t="s">
        <v>31</v>
      </c>
      <c r="AE43" s="11" t="s">
        <v>13</v>
      </c>
      <c r="AF43" s="4"/>
      <c r="AG43" s="12">
        <v>850</v>
      </c>
      <c r="AH43" s="12">
        <v>860</v>
      </c>
      <c r="AI43" s="21">
        <v>870</v>
      </c>
      <c r="AJ43" s="21">
        <v>880</v>
      </c>
      <c r="AK43" s="21">
        <v>900</v>
      </c>
      <c r="AL43" s="21">
        <v>900</v>
      </c>
      <c r="AM43" s="92">
        <f t="shared" si="1"/>
        <v>5260</v>
      </c>
      <c r="AN43" s="64">
        <v>2025</v>
      </c>
    </row>
    <row r="44" spans="1:40" s="7" customFormat="1" ht="65.25" customHeight="1">
      <c r="A44" s="19"/>
      <c r="B44" s="20"/>
      <c r="C44" s="158">
        <v>5</v>
      </c>
      <c r="D44" s="156">
        <v>5</v>
      </c>
      <c r="E44" s="159">
        <v>6</v>
      </c>
      <c r="F44" s="156">
        <v>0</v>
      </c>
      <c r="G44" s="156">
        <v>8</v>
      </c>
      <c r="H44" s="156">
        <v>0</v>
      </c>
      <c r="I44" s="156">
        <v>1</v>
      </c>
      <c r="J44" s="156">
        <v>1</v>
      </c>
      <c r="K44" s="156">
        <v>1</v>
      </c>
      <c r="L44" s="156"/>
      <c r="M44" s="156">
        <v>1</v>
      </c>
      <c r="N44" s="156">
        <v>0</v>
      </c>
      <c r="O44" s="156">
        <v>1</v>
      </c>
      <c r="P44" s="156">
        <v>1</v>
      </c>
      <c r="Q44" s="156"/>
      <c r="R44" s="156"/>
      <c r="S44" s="156">
        <v>0</v>
      </c>
      <c r="T44" s="157">
        <v>9</v>
      </c>
      <c r="U44" s="157">
        <v>2</v>
      </c>
      <c r="V44" s="157">
        <v>0</v>
      </c>
      <c r="W44" s="16"/>
      <c r="X44" s="16"/>
      <c r="Y44" s="16"/>
      <c r="Z44" s="16"/>
      <c r="AA44" s="16"/>
      <c r="AB44" s="16"/>
      <c r="AC44" s="16"/>
      <c r="AD44" s="10" t="s">
        <v>112</v>
      </c>
      <c r="AE44" s="11" t="s">
        <v>106</v>
      </c>
      <c r="AF44" s="4"/>
      <c r="AG44" s="9">
        <v>65</v>
      </c>
      <c r="AH44" s="9">
        <v>0</v>
      </c>
      <c r="AI44" s="21">
        <v>0</v>
      </c>
      <c r="AJ44" s="21">
        <v>0</v>
      </c>
      <c r="AK44" s="21">
        <v>0</v>
      </c>
      <c r="AL44" s="21">
        <v>0</v>
      </c>
      <c r="AM44" s="92">
        <f t="shared" si="1"/>
        <v>65</v>
      </c>
      <c r="AN44" s="64">
        <v>2025</v>
      </c>
    </row>
    <row r="45" spans="1:40" s="7" customFormat="1" ht="49.5" customHeight="1">
      <c r="A45" s="19"/>
      <c r="B45" s="20"/>
      <c r="C45" s="160">
        <v>5</v>
      </c>
      <c r="D45" s="161">
        <v>5</v>
      </c>
      <c r="E45" s="162">
        <v>6</v>
      </c>
      <c r="F45" s="161">
        <v>0</v>
      </c>
      <c r="G45" s="161">
        <v>8</v>
      </c>
      <c r="H45" s="161">
        <v>0</v>
      </c>
      <c r="I45" s="161">
        <v>1</v>
      </c>
      <c r="J45" s="161">
        <v>1</v>
      </c>
      <c r="K45" s="161">
        <v>1</v>
      </c>
      <c r="L45" s="161"/>
      <c r="M45" s="161">
        <v>1</v>
      </c>
      <c r="N45" s="161">
        <v>0</v>
      </c>
      <c r="O45" s="161">
        <v>1</v>
      </c>
      <c r="P45" s="161">
        <v>1</v>
      </c>
      <c r="Q45" s="161"/>
      <c r="R45" s="161"/>
      <c r="S45" s="161">
        <v>0</v>
      </c>
      <c r="T45" s="163">
        <v>6</v>
      </c>
      <c r="U45" s="163">
        <v>8</v>
      </c>
      <c r="V45" s="163">
        <v>0</v>
      </c>
      <c r="W45" s="59"/>
      <c r="X45" s="59"/>
      <c r="Y45" s="59"/>
      <c r="Z45" s="59"/>
      <c r="AA45" s="59"/>
      <c r="AB45" s="59"/>
      <c r="AC45" s="59"/>
      <c r="AD45" s="60" t="s">
        <v>145</v>
      </c>
      <c r="AE45" s="61" t="s">
        <v>106</v>
      </c>
      <c r="AF45" s="66"/>
      <c r="AG45" s="63">
        <v>2720.5</v>
      </c>
      <c r="AH45" s="63">
        <v>2720.5</v>
      </c>
      <c r="AI45" s="67">
        <v>2720.5</v>
      </c>
      <c r="AJ45" s="67">
        <v>2720.5</v>
      </c>
      <c r="AK45" s="67">
        <v>2720.5</v>
      </c>
      <c r="AL45" s="67">
        <v>2720.5</v>
      </c>
      <c r="AM45" s="92">
        <f t="shared" si="1"/>
        <v>16323</v>
      </c>
      <c r="AN45" s="64">
        <v>2025</v>
      </c>
    </row>
    <row r="46" spans="1:40" s="7" customFormat="1" ht="61.5" customHeight="1">
      <c r="A46" s="19"/>
      <c r="B46" s="20"/>
      <c r="C46" s="160">
        <v>5</v>
      </c>
      <c r="D46" s="161">
        <v>5</v>
      </c>
      <c r="E46" s="162">
        <v>6</v>
      </c>
      <c r="F46" s="161">
        <v>0</v>
      </c>
      <c r="G46" s="161">
        <v>8</v>
      </c>
      <c r="H46" s="161">
        <v>0</v>
      </c>
      <c r="I46" s="161">
        <v>1</v>
      </c>
      <c r="J46" s="161">
        <v>1</v>
      </c>
      <c r="K46" s="161">
        <v>1</v>
      </c>
      <c r="L46" s="161"/>
      <c r="M46" s="161">
        <v>1</v>
      </c>
      <c r="N46" s="161">
        <v>0</v>
      </c>
      <c r="O46" s="161">
        <v>1</v>
      </c>
      <c r="P46" s="161" t="s">
        <v>114</v>
      </c>
      <c r="Q46" s="161"/>
      <c r="R46" s="161"/>
      <c r="S46" s="161">
        <v>0</v>
      </c>
      <c r="T46" s="163">
        <v>6</v>
      </c>
      <c r="U46" s="163">
        <v>8</v>
      </c>
      <c r="V46" s="163">
        <v>0</v>
      </c>
      <c r="W46" s="16"/>
      <c r="X46" s="16"/>
      <c r="Y46" s="16"/>
      <c r="Z46" s="16"/>
      <c r="AA46" s="16"/>
      <c r="AB46" s="16"/>
      <c r="AC46" s="16"/>
      <c r="AD46" s="60" t="s">
        <v>147</v>
      </c>
      <c r="AE46" s="61" t="s">
        <v>106</v>
      </c>
      <c r="AF46" s="66"/>
      <c r="AG46" s="82">
        <v>27</v>
      </c>
      <c r="AH46" s="63">
        <v>27</v>
      </c>
      <c r="AI46" s="67">
        <v>27</v>
      </c>
      <c r="AJ46" s="67">
        <v>27</v>
      </c>
      <c r="AK46" s="67">
        <v>27</v>
      </c>
      <c r="AL46" s="67">
        <v>27</v>
      </c>
      <c r="AM46" s="92">
        <f t="shared" si="1"/>
        <v>162</v>
      </c>
      <c r="AN46" s="64">
        <v>2025</v>
      </c>
    </row>
    <row r="47" spans="1:40" s="7" customFormat="1" ht="49.5" customHeight="1">
      <c r="A47" s="19"/>
      <c r="B47" s="20"/>
      <c r="C47" s="158">
        <v>5</v>
      </c>
      <c r="D47" s="156">
        <v>5</v>
      </c>
      <c r="E47" s="159">
        <v>6</v>
      </c>
      <c r="F47" s="156">
        <v>0</v>
      </c>
      <c r="G47" s="156">
        <v>8</v>
      </c>
      <c r="H47" s="156">
        <v>0</v>
      </c>
      <c r="I47" s="156">
        <v>1</v>
      </c>
      <c r="J47" s="156">
        <v>1</v>
      </c>
      <c r="K47" s="156">
        <v>1</v>
      </c>
      <c r="L47" s="156"/>
      <c r="M47" s="156">
        <v>1</v>
      </c>
      <c r="N47" s="156">
        <v>0</v>
      </c>
      <c r="O47" s="156">
        <v>1</v>
      </c>
      <c r="P47" s="156" t="s">
        <v>161</v>
      </c>
      <c r="Q47" s="156"/>
      <c r="R47" s="156"/>
      <c r="S47" s="156">
        <v>5</v>
      </c>
      <c r="T47" s="157">
        <v>1</v>
      </c>
      <c r="U47" s="157">
        <v>9</v>
      </c>
      <c r="V47" s="157">
        <v>4</v>
      </c>
      <c r="W47" s="16"/>
      <c r="X47" s="16"/>
      <c r="Y47" s="16"/>
      <c r="Z47" s="16"/>
      <c r="AA47" s="16"/>
      <c r="AB47" s="16"/>
      <c r="AC47" s="16"/>
      <c r="AD47" s="148" t="s">
        <v>126</v>
      </c>
      <c r="AE47" s="11" t="s">
        <v>106</v>
      </c>
      <c r="AF47" s="4"/>
      <c r="AG47" s="9">
        <v>50.5</v>
      </c>
      <c r="AH47" s="9">
        <v>0</v>
      </c>
      <c r="AI47" s="21">
        <v>0</v>
      </c>
      <c r="AJ47" s="21">
        <v>0</v>
      </c>
      <c r="AK47" s="21">
        <v>0</v>
      </c>
      <c r="AL47" s="21">
        <v>0</v>
      </c>
      <c r="AM47" s="92">
        <f t="shared" si="1"/>
        <v>50.5</v>
      </c>
      <c r="AN47" s="64">
        <v>2025</v>
      </c>
    </row>
    <row r="48" spans="1:40" s="7" customFormat="1" ht="48.75" customHeight="1">
      <c r="A48" s="19"/>
      <c r="B48" s="20"/>
      <c r="C48" s="158">
        <v>5</v>
      </c>
      <c r="D48" s="156">
        <v>5</v>
      </c>
      <c r="E48" s="159">
        <v>6</v>
      </c>
      <c r="F48" s="156">
        <v>0</v>
      </c>
      <c r="G48" s="156">
        <v>8</v>
      </c>
      <c r="H48" s="156">
        <v>0</v>
      </c>
      <c r="I48" s="156">
        <v>1</v>
      </c>
      <c r="J48" s="156">
        <v>1</v>
      </c>
      <c r="K48" s="156">
        <v>1</v>
      </c>
      <c r="L48" s="156"/>
      <c r="M48" s="156">
        <v>1</v>
      </c>
      <c r="N48" s="156">
        <v>0</v>
      </c>
      <c r="O48" s="156">
        <v>1</v>
      </c>
      <c r="P48" s="156" t="s">
        <v>161</v>
      </c>
      <c r="Q48" s="156"/>
      <c r="R48" s="156"/>
      <c r="S48" s="156">
        <v>5</v>
      </c>
      <c r="T48" s="157">
        <v>1</v>
      </c>
      <c r="U48" s="157">
        <v>9</v>
      </c>
      <c r="V48" s="157">
        <v>3</v>
      </c>
      <c r="W48" s="16"/>
      <c r="X48" s="16"/>
      <c r="Y48" s="16"/>
      <c r="Z48" s="16"/>
      <c r="AA48" s="16"/>
      <c r="AB48" s="16"/>
      <c r="AC48" s="16"/>
      <c r="AD48" s="148" t="s">
        <v>127</v>
      </c>
      <c r="AE48" s="11" t="s">
        <v>106</v>
      </c>
      <c r="AF48" s="4"/>
      <c r="AG48" s="9">
        <v>101</v>
      </c>
      <c r="AH48" s="9">
        <v>0</v>
      </c>
      <c r="AI48" s="21">
        <v>0</v>
      </c>
      <c r="AJ48" s="21">
        <v>0</v>
      </c>
      <c r="AK48" s="21">
        <v>0</v>
      </c>
      <c r="AL48" s="21">
        <v>0</v>
      </c>
      <c r="AM48" s="92">
        <f t="shared" si="1"/>
        <v>101</v>
      </c>
      <c r="AN48" s="64">
        <v>2025</v>
      </c>
    </row>
    <row r="49" spans="1:40" s="7" customFormat="1" ht="65.25" customHeight="1" hidden="1">
      <c r="A49" s="19"/>
      <c r="B49" s="20"/>
      <c r="C49" s="158"/>
      <c r="D49" s="156"/>
      <c r="E49" s="159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7"/>
      <c r="U49" s="157"/>
      <c r="V49" s="157"/>
      <c r="W49" s="16"/>
      <c r="X49" s="16"/>
      <c r="Y49" s="16"/>
      <c r="Z49" s="16"/>
      <c r="AA49" s="16"/>
      <c r="AB49" s="16"/>
      <c r="AC49" s="16"/>
      <c r="AD49" s="10" t="s">
        <v>132</v>
      </c>
      <c r="AE49" s="11" t="s">
        <v>106</v>
      </c>
      <c r="AF49" s="4"/>
      <c r="AG49" s="9">
        <v>0</v>
      </c>
      <c r="AH49" s="12">
        <v>0</v>
      </c>
      <c r="AI49" s="21">
        <v>0</v>
      </c>
      <c r="AJ49" s="21">
        <v>0</v>
      </c>
      <c r="AK49" s="21">
        <v>0</v>
      </c>
      <c r="AL49" s="21">
        <v>0</v>
      </c>
      <c r="AM49" s="92">
        <f t="shared" si="1"/>
        <v>0</v>
      </c>
      <c r="AN49" s="64">
        <v>2025</v>
      </c>
    </row>
    <row r="50" spans="1:40" s="7" customFormat="1" ht="1.5" customHeight="1">
      <c r="A50" s="19"/>
      <c r="B50" s="20"/>
      <c r="C50" s="158"/>
      <c r="D50" s="156"/>
      <c r="E50" s="15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7"/>
      <c r="U50" s="157"/>
      <c r="V50" s="157"/>
      <c r="W50" s="16"/>
      <c r="X50" s="16"/>
      <c r="Y50" s="16"/>
      <c r="Z50" s="16"/>
      <c r="AA50" s="16"/>
      <c r="AB50" s="16"/>
      <c r="AC50" s="16"/>
      <c r="AD50" s="10" t="s">
        <v>107</v>
      </c>
      <c r="AE50" s="11" t="s">
        <v>106</v>
      </c>
      <c r="AF50" s="4"/>
      <c r="AG50" s="9">
        <v>0</v>
      </c>
      <c r="AH50" s="12">
        <v>0</v>
      </c>
      <c r="AI50" s="21">
        <v>0</v>
      </c>
      <c r="AJ50" s="21">
        <v>0</v>
      </c>
      <c r="AK50" s="21">
        <v>0</v>
      </c>
      <c r="AL50" s="21">
        <v>0</v>
      </c>
      <c r="AM50" s="92">
        <f t="shared" si="1"/>
        <v>0</v>
      </c>
      <c r="AN50" s="64">
        <v>2025</v>
      </c>
    </row>
    <row r="51" spans="1:40" s="65" customFormat="1" ht="56.25" customHeight="1">
      <c r="A51" s="57"/>
      <c r="B51" s="58"/>
      <c r="C51" s="160">
        <v>5</v>
      </c>
      <c r="D51" s="161">
        <v>5</v>
      </c>
      <c r="E51" s="162">
        <v>6</v>
      </c>
      <c r="F51" s="161">
        <v>0</v>
      </c>
      <c r="G51" s="161">
        <v>8</v>
      </c>
      <c r="H51" s="161">
        <v>0</v>
      </c>
      <c r="I51" s="161">
        <v>1</v>
      </c>
      <c r="J51" s="161">
        <v>1</v>
      </c>
      <c r="K51" s="161">
        <v>1</v>
      </c>
      <c r="L51" s="161"/>
      <c r="M51" s="161">
        <v>1</v>
      </c>
      <c r="N51" s="161">
        <v>2</v>
      </c>
      <c r="O51" s="161">
        <v>1</v>
      </c>
      <c r="P51" s="161">
        <v>0</v>
      </c>
      <c r="Q51" s="161" t="s">
        <v>67</v>
      </c>
      <c r="R51" s="161" t="s">
        <v>67</v>
      </c>
      <c r="S51" s="161">
        <v>0</v>
      </c>
      <c r="T51" s="163">
        <v>0</v>
      </c>
      <c r="U51" s="163">
        <v>0</v>
      </c>
      <c r="V51" s="163">
        <v>0</v>
      </c>
      <c r="W51" s="59"/>
      <c r="X51" s="59"/>
      <c r="Y51" s="59"/>
      <c r="Z51" s="59"/>
      <c r="AA51" s="59"/>
      <c r="AB51" s="59"/>
      <c r="AC51" s="59"/>
      <c r="AD51" s="60" t="s">
        <v>32</v>
      </c>
      <c r="AE51" s="61" t="s">
        <v>12</v>
      </c>
      <c r="AF51" s="66"/>
      <c r="AG51" s="214">
        <f>AG58</f>
        <v>1307</v>
      </c>
      <c r="AH51" s="63">
        <v>0</v>
      </c>
      <c r="AI51" s="67">
        <f>AI58+AI60</f>
        <v>0</v>
      </c>
      <c r="AJ51" s="67">
        <v>0</v>
      </c>
      <c r="AK51" s="67">
        <v>0</v>
      </c>
      <c r="AL51" s="67">
        <v>0</v>
      </c>
      <c r="AM51" s="92">
        <f t="shared" si="1"/>
        <v>1307</v>
      </c>
      <c r="AN51" s="64">
        <v>2025</v>
      </c>
    </row>
    <row r="52" spans="1:40" s="7" customFormat="1" ht="48.75" customHeight="1">
      <c r="A52" s="19"/>
      <c r="B52" s="20"/>
      <c r="C52" s="158"/>
      <c r="D52" s="156"/>
      <c r="E52" s="159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64"/>
      <c r="Q52" s="156"/>
      <c r="R52" s="156"/>
      <c r="S52" s="156"/>
      <c r="T52" s="157"/>
      <c r="U52" s="157"/>
      <c r="V52" s="157"/>
      <c r="W52" s="16"/>
      <c r="X52" s="16"/>
      <c r="Y52" s="16"/>
      <c r="Z52" s="16"/>
      <c r="AA52" s="16"/>
      <c r="AB52" s="16"/>
      <c r="AC52" s="16"/>
      <c r="AD52" s="149" t="s">
        <v>33</v>
      </c>
      <c r="AE52" s="11" t="s">
        <v>14</v>
      </c>
      <c r="AF52" s="4"/>
      <c r="AG52" s="12">
        <v>60</v>
      </c>
      <c r="AH52" s="12">
        <v>65</v>
      </c>
      <c r="AI52" s="21">
        <v>70</v>
      </c>
      <c r="AJ52" s="21">
        <v>75</v>
      </c>
      <c r="AK52" s="21">
        <v>80</v>
      </c>
      <c r="AL52" s="21">
        <v>80</v>
      </c>
      <c r="AM52" s="92">
        <f t="shared" si="1"/>
        <v>430</v>
      </c>
      <c r="AN52" s="64">
        <v>2025</v>
      </c>
    </row>
    <row r="53" spans="1:40" s="7" customFormat="1" ht="48.75" customHeight="1">
      <c r="A53" s="19"/>
      <c r="B53" s="20"/>
      <c r="C53" s="158"/>
      <c r="D53" s="156"/>
      <c r="E53" s="159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7"/>
      <c r="U53" s="157"/>
      <c r="V53" s="157"/>
      <c r="W53" s="16"/>
      <c r="X53" s="16"/>
      <c r="Y53" s="16"/>
      <c r="Z53" s="16"/>
      <c r="AA53" s="16"/>
      <c r="AB53" s="16"/>
      <c r="AC53" s="16"/>
      <c r="AD53" s="149" t="s">
        <v>34</v>
      </c>
      <c r="AE53" s="11" t="s">
        <v>14</v>
      </c>
      <c r="AF53" s="4"/>
      <c r="AG53" s="12">
        <v>35</v>
      </c>
      <c r="AH53" s="12">
        <v>35</v>
      </c>
      <c r="AI53" s="21">
        <v>35</v>
      </c>
      <c r="AJ53" s="21">
        <v>40</v>
      </c>
      <c r="AK53" s="21">
        <v>40</v>
      </c>
      <c r="AL53" s="21">
        <v>40</v>
      </c>
      <c r="AM53" s="92">
        <f t="shared" si="1"/>
        <v>225</v>
      </c>
      <c r="AN53" s="64">
        <v>2025</v>
      </c>
    </row>
    <row r="54" spans="1:40" s="7" customFormat="1" ht="63.75" customHeight="1">
      <c r="A54" s="19"/>
      <c r="B54" s="20"/>
      <c r="C54" s="158"/>
      <c r="D54" s="156"/>
      <c r="E54" s="159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7"/>
      <c r="U54" s="157"/>
      <c r="V54" s="157"/>
      <c r="W54" s="16"/>
      <c r="X54" s="16"/>
      <c r="Y54" s="16"/>
      <c r="Z54" s="16"/>
      <c r="AA54" s="16"/>
      <c r="AB54" s="16"/>
      <c r="AC54" s="16"/>
      <c r="AD54" s="149" t="s">
        <v>78</v>
      </c>
      <c r="AE54" s="11" t="s">
        <v>14</v>
      </c>
      <c r="AF54" s="4"/>
      <c r="AG54" s="12">
        <v>33</v>
      </c>
      <c r="AH54" s="12">
        <v>43</v>
      </c>
      <c r="AI54" s="21">
        <v>53</v>
      </c>
      <c r="AJ54" s="21">
        <v>53</v>
      </c>
      <c r="AK54" s="21">
        <v>53</v>
      </c>
      <c r="AL54" s="21">
        <v>53</v>
      </c>
      <c r="AM54" s="92">
        <f t="shared" si="1"/>
        <v>288</v>
      </c>
      <c r="AN54" s="64">
        <v>2025</v>
      </c>
    </row>
    <row r="55" spans="1:40" s="7" customFormat="1" ht="67.5" customHeight="1">
      <c r="A55" s="19"/>
      <c r="B55" s="20"/>
      <c r="C55" s="158"/>
      <c r="D55" s="156"/>
      <c r="E55" s="159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7"/>
      <c r="U55" s="157"/>
      <c r="V55" s="157"/>
      <c r="W55" s="16"/>
      <c r="X55" s="16"/>
      <c r="Y55" s="16"/>
      <c r="Z55" s="16"/>
      <c r="AA55" s="16"/>
      <c r="AB55" s="16"/>
      <c r="AC55" s="16"/>
      <c r="AD55" s="150" t="s">
        <v>129</v>
      </c>
      <c r="AE55" s="11" t="s">
        <v>106</v>
      </c>
      <c r="AF55" s="4"/>
      <c r="AG55" s="12">
        <v>0</v>
      </c>
      <c r="AH55" s="12">
        <v>0</v>
      </c>
      <c r="AI55" s="21">
        <v>0</v>
      </c>
      <c r="AJ55" s="21">
        <v>0</v>
      </c>
      <c r="AK55" s="21">
        <v>0</v>
      </c>
      <c r="AL55" s="21">
        <v>0</v>
      </c>
      <c r="AM55" s="92">
        <f t="shared" si="1"/>
        <v>0</v>
      </c>
      <c r="AN55" s="64">
        <v>2025</v>
      </c>
    </row>
    <row r="56" spans="1:40" s="7" customFormat="1" ht="48" customHeight="1">
      <c r="A56" s="19"/>
      <c r="B56" s="20"/>
      <c r="C56" s="158"/>
      <c r="D56" s="156"/>
      <c r="E56" s="159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7"/>
      <c r="U56" s="157"/>
      <c r="V56" s="157"/>
      <c r="W56" s="16"/>
      <c r="X56" s="16"/>
      <c r="Y56" s="16"/>
      <c r="Z56" s="16"/>
      <c r="AA56" s="16"/>
      <c r="AB56" s="16"/>
      <c r="AC56" s="16"/>
      <c r="AD56" s="149" t="s">
        <v>95</v>
      </c>
      <c r="AE56" s="11" t="s">
        <v>13</v>
      </c>
      <c r="AF56" s="4"/>
      <c r="AG56" s="12">
        <v>1</v>
      </c>
      <c r="AH56" s="12">
        <v>2</v>
      </c>
      <c r="AI56" s="21">
        <v>3</v>
      </c>
      <c r="AJ56" s="21">
        <v>3</v>
      </c>
      <c r="AK56" s="21">
        <v>3</v>
      </c>
      <c r="AL56" s="21">
        <v>3</v>
      </c>
      <c r="AM56" s="92">
        <f t="shared" si="1"/>
        <v>15</v>
      </c>
      <c r="AN56" s="64">
        <v>2025</v>
      </c>
    </row>
    <row r="57" spans="1:40" s="7" customFormat="1" ht="67.5" customHeight="1">
      <c r="A57" s="19"/>
      <c r="B57" s="20"/>
      <c r="C57" s="158"/>
      <c r="D57" s="156"/>
      <c r="E57" s="159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7"/>
      <c r="U57" s="157"/>
      <c r="V57" s="157"/>
      <c r="W57" s="16"/>
      <c r="X57" s="16"/>
      <c r="Y57" s="16"/>
      <c r="Z57" s="16"/>
      <c r="AA57" s="16"/>
      <c r="AB57" s="16"/>
      <c r="AC57" s="16"/>
      <c r="AD57" s="149" t="s">
        <v>92</v>
      </c>
      <c r="AE57" s="11" t="s">
        <v>13</v>
      </c>
      <c r="AF57" s="4"/>
      <c r="AG57" s="12">
        <v>20</v>
      </c>
      <c r="AH57" s="12">
        <v>20</v>
      </c>
      <c r="AI57" s="21">
        <v>20</v>
      </c>
      <c r="AJ57" s="21">
        <v>20</v>
      </c>
      <c r="AK57" s="21">
        <v>20</v>
      </c>
      <c r="AL57" s="21">
        <v>20</v>
      </c>
      <c r="AM57" s="92">
        <f t="shared" si="1"/>
        <v>120</v>
      </c>
      <c r="AN57" s="64">
        <v>2025</v>
      </c>
    </row>
    <row r="58" spans="1:40" s="7" customFormat="1" ht="67.5" customHeight="1">
      <c r="A58" s="19"/>
      <c r="B58" s="20"/>
      <c r="C58" s="158"/>
      <c r="D58" s="156"/>
      <c r="E58" s="159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7"/>
      <c r="U58" s="157"/>
      <c r="V58" s="157"/>
      <c r="W58" s="16"/>
      <c r="X58" s="16"/>
      <c r="Y58" s="16"/>
      <c r="Z58" s="16"/>
      <c r="AA58" s="16"/>
      <c r="AB58" s="16"/>
      <c r="AC58" s="16"/>
      <c r="AD58" s="148" t="s">
        <v>130</v>
      </c>
      <c r="AE58" s="11" t="s">
        <v>106</v>
      </c>
      <c r="AF58" s="4"/>
      <c r="AG58" s="213">
        <v>1307</v>
      </c>
      <c r="AH58" s="9">
        <v>0</v>
      </c>
      <c r="AI58" s="21">
        <v>0</v>
      </c>
      <c r="AJ58" s="21">
        <v>0</v>
      </c>
      <c r="AK58" s="21">
        <v>0</v>
      </c>
      <c r="AL58" s="21">
        <v>0</v>
      </c>
      <c r="AM58" s="92">
        <f t="shared" si="1"/>
        <v>1307</v>
      </c>
      <c r="AN58" s="64">
        <v>2025</v>
      </c>
    </row>
    <row r="59" spans="1:40" s="7" customFormat="1" ht="51" customHeight="1">
      <c r="A59" s="19"/>
      <c r="B59" s="20"/>
      <c r="C59" s="158">
        <v>5</v>
      </c>
      <c r="D59" s="156">
        <v>5</v>
      </c>
      <c r="E59" s="159">
        <v>6</v>
      </c>
      <c r="F59" s="156">
        <v>0</v>
      </c>
      <c r="G59" s="156">
        <v>8</v>
      </c>
      <c r="H59" s="156">
        <v>0</v>
      </c>
      <c r="I59" s="156">
        <v>1</v>
      </c>
      <c r="J59" s="156">
        <v>1</v>
      </c>
      <c r="K59" s="156">
        <v>1</v>
      </c>
      <c r="L59" s="156"/>
      <c r="M59" s="156">
        <v>1</v>
      </c>
      <c r="N59" s="156">
        <v>0</v>
      </c>
      <c r="O59" s="156">
        <v>1</v>
      </c>
      <c r="P59" s="156" t="s">
        <v>161</v>
      </c>
      <c r="Q59" s="156"/>
      <c r="R59" s="156"/>
      <c r="S59" s="156">
        <v>4</v>
      </c>
      <c r="T59" s="157">
        <v>6</v>
      </c>
      <c r="U59" s="157">
        <v>7</v>
      </c>
      <c r="V59" s="157">
        <v>0</v>
      </c>
      <c r="W59" s="16"/>
      <c r="X59" s="16"/>
      <c r="Y59" s="16"/>
      <c r="Z59" s="16"/>
      <c r="AA59" s="16"/>
      <c r="AB59" s="16"/>
      <c r="AC59" s="16"/>
      <c r="AD59" s="104" t="s">
        <v>121</v>
      </c>
      <c r="AE59" s="11" t="s">
        <v>106</v>
      </c>
      <c r="AF59" s="4"/>
      <c r="AG59" s="213" t="s">
        <v>163</v>
      </c>
      <c r="AH59" s="9">
        <v>0</v>
      </c>
      <c r="AI59" s="9">
        <v>0</v>
      </c>
      <c r="AJ59" s="21">
        <v>0</v>
      </c>
      <c r="AK59" s="21">
        <v>0</v>
      </c>
      <c r="AL59" s="21">
        <v>0</v>
      </c>
      <c r="AM59" s="92" t="e">
        <f t="shared" si="1"/>
        <v>#VALUE!</v>
      </c>
      <c r="AN59" s="64">
        <v>2025</v>
      </c>
    </row>
    <row r="60" spans="1:40" s="7" customFormat="1" ht="60" customHeight="1" hidden="1">
      <c r="A60" s="19"/>
      <c r="B60" s="20"/>
      <c r="C60" s="158"/>
      <c r="D60" s="156"/>
      <c r="E60" s="159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7"/>
      <c r="U60" s="157"/>
      <c r="V60" s="157"/>
      <c r="W60" s="16"/>
      <c r="X60" s="16"/>
      <c r="Y60" s="16"/>
      <c r="Z60" s="16"/>
      <c r="AA60" s="16"/>
      <c r="AB60" s="16"/>
      <c r="AC60" s="16"/>
      <c r="AD60" s="148" t="s">
        <v>131</v>
      </c>
      <c r="AE60" s="11" t="s">
        <v>106</v>
      </c>
      <c r="AF60" s="4"/>
      <c r="AG60" s="74">
        <v>0</v>
      </c>
      <c r="AH60" s="9">
        <v>0</v>
      </c>
      <c r="AI60" s="21">
        <v>0</v>
      </c>
      <c r="AJ60" s="21">
        <v>0</v>
      </c>
      <c r="AK60" s="21">
        <v>0</v>
      </c>
      <c r="AL60" s="21">
        <v>0</v>
      </c>
      <c r="AM60" s="92">
        <f t="shared" si="1"/>
        <v>0</v>
      </c>
      <c r="AN60" s="64">
        <v>2025</v>
      </c>
    </row>
    <row r="61" spans="1:40" s="7" customFormat="1" ht="48" customHeight="1">
      <c r="A61" s="19"/>
      <c r="B61" s="20"/>
      <c r="C61" s="158">
        <v>5</v>
      </c>
      <c r="D61" s="156">
        <v>5</v>
      </c>
      <c r="E61" s="159">
        <v>6</v>
      </c>
      <c r="F61" s="156">
        <v>0</v>
      </c>
      <c r="G61" s="156">
        <v>8</v>
      </c>
      <c r="H61" s="156">
        <v>0</v>
      </c>
      <c r="I61" s="156">
        <v>1</v>
      </c>
      <c r="J61" s="156">
        <v>1</v>
      </c>
      <c r="K61" s="156">
        <v>1</v>
      </c>
      <c r="L61" s="156"/>
      <c r="M61" s="156">
        <v>1</v>
      </c>
      <c r="N61" s="156">
        <v>0</v>
      </c>
      <c r="O61" s="156">
        <v>1</v>
      </c>
      <c r="P61" s="156" t="s">
        <v>161</v>
      </c>
      <c r="Q61" s="156"/>
      <c r="R61" s="156"/>
      <c r="S61" s="156">
        <v>4</v>
      </c>
      <c r="T61" s="157">
        <v>6</v>
      </c>
      <c r="U61" s="157">
        <v>7</v>
      </c>
      <c r="V61" s="157">
        <v>0</v>
      </c>
      <c r="W61" s="16"/>
      <c r="X61" s="16"/>
      <c r="Y61" s="16"/>
      <c r="Z61" s="16"/>
      <c r="AA61" s="16"/>
      <c r="AB61" s="16"/>
      <c r="AC61" s="16"/>
      <c r="AD61" s="104" t="s">
        <v>121</v>
      </c>
      <c r="AE61" s="11" t="s">
        <v>106</v>
      </c>
      <c r="AF61" s="4"/>
      <c r="AG61" s="74" t="s">
        <v>162</v>
      </c>
      <c r="AH61" s="9">
        <v>0</v>
      </c>
      <c r="AI61" s="21">
        <v>0</v>
      </c>
      <c r="AJ61" s="21">
        <v>0</v>
      </c>
      <c r="AK61" s="21">
        <v>0</v>
      </c>
      <c r="AL61" s="21">
        <v>0</v>
      </c>
      <c r="AM61" s="92" t="e">
        <f t="shared" si="1"/>
        <v>#VALUE!</v>
      </c>
      <c r="AN61" s="64">
        <v>2025</v>
      </c>
    </row>
    <row r="62" spans="1:40" s="7" customFormat="1" ht="37.5" customHeight="1">
      <c r="A62" s="19"/>
      <c r="B62" s="20"/>
      <c r="C62" s="165"/>
      <c r="D62" s="166"/>
      <c r="E62" s="167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8"/>
      <c r="U62" s="168"/>
      <c r="V62" s="168"/>
      <c r="W62" s="103"/>
      <c r="X62" s="103"/>
      <c r="Y62" s="103"/>
      <c r="Z62" s="103"/>
      <c r="AA62" s="103"/>
      <c r="AB62" s="103"/>
      <c r="AC62" s="103"/>
      <c r="AD62" s="193" t="s">
        <v>150</v>
      </c>
      <c r="AE62" s="11" t="s">
        <v>106</v>
      </c>
      <c r="AF62" s="105"/>
      <c r="AG62" s="106">
        <v>0</v>
      </c>
      <c r="AH62" s="107">
        <v>0</v>
      </c>
      <c r="AI62" s="108">
        <f>AI63+AI64</f>
        <v>0</v>
      </c>
      <c r="AJ62" s="108">
        <v>0</v>
      </c>
      <c r="AK62" s="108">
        <v>0</v>
      </c>
      <c r="AL62" s="108">
        <v>0</v>
      </c>
      <c r="AM62" s="92">
        <f t="shared" si="1"/>
        <v>0</v>
      </c>
      <c r="AN62" s="64">
        <v>2025</v>
      </c>
    </row>
    <row r="63" spans="1:40" s="7" customFormat="1" ht="75">
      <c r="A63" s="19"/>
      <c r="B63" s="20"/>
      <c r="C63" s="158"/>
      <c r="D63" s="156"/>
      <c r="E63" s="159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7"/>
      <c r="U63" s="157"/>
      <c r="V63" s="157"/>
      <c r="W63" s="16"/>
      <c r="X63" s="16"/>
      <c r="Y63" s="16"/>
      <c r="Z63" s="16"/>
      <c r="AA63" s="16"/>
      <c r="AB63" s="16"/>
      <c r="AC63" s="16"/>
      <c r="AD63" s="150" t="s">
        <v>129</v>
      </c>
      <c r="AE63" s="11" t="s">
        <v>106</v>
      </c>
      <c r="AF63" s="4"/>
      <c r="AG63" s="74">
        <v>0</v>
      </c>
      <c r="AH63" s="9">
        <v>0</v>
      </c>
      <c r="AI63" s="21">
        <v>0</v>
      </c>
      <c r="AJ63" s="21">
        <v>0</v>
      </c>
      <c r="AK63" s="21">
        <v>0</v>
      </c>
      <c r="AL63" s="21">
        <v>0</v>
      </c>
      <c r="AM63" s="92">
        <f t="shared" si="1"/>
        <v>0</v>
      </c>
      <c r="AN63" s="64">
        <v>2025</v>
      </c>
    </row>
    <row r="64" spans="1:40" s="7" customFormat="1" ht="3" customHeight="1" hidden="1">
      <c r="A64" s="19"/>
      <c r="B64" s="20"/>
      <c r="C64" s="158"/>
      <c r="D64" s="156"/>
      <c r="E64" s="159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7"/>
      <c r="U64" s="157"/>
      <c r="V64" s="157"/>
      <c r="W64" s="16"/>
      <c r="X64" s="16"/>
      <c r="Y64" s="16"/>
      <c r="Z64" s="16"/>
      <c r="AA64" s="16"/>
      <c r="AB64" s="16"/>
      <c r="AC64" s="16"/>
      <c r="AD64" s="150" t="s">
        <v>129</v>
      </c>
      <c r="AE64" s="11" t="s">
        <v>106</v>
      </c>
      <c r="AF64" s="4"/>
      <c r="AG64" s="74">
        <v>0</v>
      </c>
      <c r="AH64" s="9">
        <v>0</v>
      </c>
      <c r="AI64" s="21">
        <v>0</v>
      </c>
      <c r="AJ64" s="21">
        <v>0</v>
      </c>
      <c r="AK64" s="21">
        <v>0</v>
      </c>
      <c r="AL64" s="21">
        <v>0</v>
      </c>
      <c r="AM64" s="92">
        <f t="shared" si="1"/>
        <v>0</v>
      </c>
      <c r="AN64" s="64">
        <v>2025</v>
      </c>
    </row>
    <row r="65" spans="1:40" s="7" customFormat="1" ht="45">
      <c r="A65" s="19"/>
      <c r="B65" s="20"/>
      <c r="C65" s="158"/>
      <c r="D65" s="156"/>
      <c r="E65" s="159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7"/>
      <c r="U65" s="157"/>
      <c r="V65" s="157"/>
      <c r="W65" s="16"/>
      <c r="X65" s="16"/>
      <c r="Y65" s="16"/>
      <c r="Z65" s="16"/>
      <c r="AA65" s="16"/>
      <c r="AB65" s="16"/>
      <c r="AC65" s="16"/>
      <c r="AD65" s="149" t="s">
        <v>95</v>
      </c>
      <c r="AE65" s="11" t="s">
        <v>13</v>
      </c>
      <c r="AF65" s="4"/>
      <c r="AG65" s="12">
        <v>1</v>
      </c>
      <c r="AH65" s="12">
        <v>1</v>
      </c>
      <c r="AI65" s="21">
        <v>1</v>
      </c>
      <c r="AJ65" s="21">
        <v>0</v>
      </c>
      <c r="AK65" s="21">
        <v>0</v>
      </c>
      <c r="AL65" s="21">
        <v>0</v>
      </c>
      <c r="AM65" s="92">
        <f t="shared" si="1"/>
        <v>3</v>
      </c>
      <c r="AN65" s="64">
        <v>2025</v>
      </c>
    </row>
    <row r="66" spans="1:40" s="7" customFormat="1" ht="67.5" customHeight="1">
      <c r="A66" s="19"/>
      <c r="B66" s="20"/>
      <c r="C66" s="158"/>
      <c r="D66" s="156"/>
      <c r="E66" s="159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7"/>
      <c r="U66" s="157"/>
      <c r="V66" s="157"/>
      <c r="W66" s="16"/>
      <c r="X66" s="16"/>
      <c r="Y66" s="16"/>
      <c r="Z66" s="16"/>
      <c r="AA66" s="16"/>
      <c r="AB66" s="16"/>
      <c r="AC66" s="16"/>
      <c r="AD66" s="149" t="s">
        <v>38</v>
      </c>
      <c r="AE66" s="11" t="s">
        <v>13</v>
      </c>
      <c r="AF66" s="4"/>
      <c r="AG66" s="12">
        <v>3</v>
      </c>
      <c r="AH66" s="12">
        <v>3</v>
      </c>
      <c r="AI66" s="21">
        <v>3</v>
      </c>
      <c r="AJ66" s="21">
        <v>3</v>
      </c>
      <c r="AK66" s="21">
        <v>3</v>
      </c>
      <c r="AL66" s="21">
        <v>3</v>
      </c>
      <c r="AM66" s="92">
        <f t="shared" si="1"/>
        <v>18</v>
      </c>
      <c r="AN66" s="64">
        <v>2025</v>
      </c>
    </row>
    <row r="67" spans="1:40" s="7" customFormat="1" ht="39" customHeight="1">
      <c r="A67" s="19"/>
      <c r="B67" s="20"/>
      <c r="C67" s="158"/>
      <c r="D67" s="156"/>
      <c r="E67" s="159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7"/>
      <c r="U67" s="157"/>
      <c r="V67" s="157"/>
      <c r="W67" s="16"/>
      <c r="X67" s="16"/>
      <c r="Y67" s="16"/>
      <c r="Z67" s="16"/>
      <c r="AA67" s="16"/>
      <c r="AB67" s="16"/>
      <c r="AC67" s="16"/>
      <c r="AD67" s="10" t="s">
        <v>151</v>
      </c>
      <c r="AE67" s="11" t="s">
        <v>106</v>
      </c>
      <c r="AF67" s="4"/>
      <c r="AG67" s="12">
        <v>0</v>
      </c>
      <c r="AH67" s="12">
        <v>0</v>
      </c>
      <c r="AI67" s="21">
        <v>0</v>
      </c>
      <c r="AJ67" s="21">
        <v>0</v>
      </c>
      <c r="AK67" s="21">
        <v>0</v>
      </c>
      <c r="AL67" s="21">
        <v>0</v>
      </c>
      <c r="AM67" s="92">
        <f t="shared" si="1"/>
        <v>0</v>
      </c>
      <c r="AN67" s="64">
        <v>2025</v>
      </c>
    </row>
    <row r="68" spans="1:40" s="7" customFormat="1" ht="50.25" customHeight="1">
      <c r="A68" s="19"/>
      <c r="B68" s="20"/>
      <c r="C68" s="158"/>
      <c r="D68" s="156"/>
      <c r="E68" s="159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7"/>
      <c r="U68" s="157"/>
      <c r="V68" s="157"/>
      <c r="W68" s="16"/>
      <c r="X68" s="16"/>
      <c r="Y68" s="16"/>
      <c r="Z68" s="16"/>
      <c r="AA68" s="16"/>
      <c r="AB68" s="16"/>
      <c r="AC68" s="16"/>
      <c r="AD68" s="149" t="s">
        <v>39</v>
      </c>
      <c r="AE68" s="11" t="s">
        <v>13</v>
      </c>
      <c r="AF68" s="4"/>
      <c r="AG68" s="12">
        <v>6</v>
      </c>
      <c r="AH68" s="12">
        <v>8</v>
      </c>
      <c r="AI68" s="21">
        <v>10</v>
      </c>
      <c r="AJ68" s="21">
        <v>10</v>
      </c>
      <c r="AK68" s="21">
        <v>10</v>
      </c>
      <c r="AL68" s="21">
        <v>10</v>
      </c>
      <c r="AM68" s="92">
        <f t="shared" si="1"/>
        <v>54</v>
      </c>
      <c r="AN68" s="64">
        <v>2025</v>
      </c>
    </row>
    <row r="69" spans="1:40" s="65" customFormat="1" ht="37.5" customHeight="1">
      <c r="A69" s="57"/>
      <c r="B69" s="58"/>
      <c r="C69" s="158"/>
      <c r="D69" s="156"/>
      <c r="E69" s="159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7"/>
      <c r="U69" s="157"/>
      <c r="V69" s="157"/>
      <c r="W69" s="59"/>
      <c r="X69" s="59"/>
      <c r="Y69" s="59"/>
      <c r="Z69" s="59"/>
      <c r="AA69" s="59"/>
      <c r="AB69" s="59"/>
      <c r="AC69" s="59"/>
      <c r="AD69" s="60" t="s">
        <v>35</v>
      </c>
      <c r="AE69" s="61" t="s">
        <v>106</v>
      </c>
      <c r="AF69" s="66"/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92">
        <f t="shared" si="1"/>
        <v>0</v>
      </c>
      <c r="AN69" s="64">
        <v>2025</v>
      </c>
    </row>
    <row r="70" spans="1:40" s="7" customFormat="1" ht="51" customHeight="1">
      <c r="A70" s="19"/>
      <c r="B70" s="20"/>
      <c r="C70" s="158"/>
      <c r="D70" s="156"/>
      <c r="E70" s="159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7"/>
      <c r="U70" s="157"/>
      <c r="V70" s="157"/>
      <c r="W70" s="16"/>
      <c r="X70" s="16"/>
      <c r="Y70" s="16"/>
      <c r="Z70" s="16"/>
      <c r="AA70" s="16"/>
      <c r="AB70" s="16"/>
      <c r="AC70" s="16"/>
      <c r="AD70" s="149" t="s">
        <v>36</v>
      </c>
      <c r="AE70" s="11" t="s">
        <v>14</v>
      </c>
      <c r="AF70" s="4"/>
      <c r="AG70" s="12">
        <v>24</v>
      </c>
      <c r="AH70" s="12">
        <v>26</v>
      </c>
      <c r="AI70" s="21">
        <v>26</v>
      </c>
      <c r="AJ70" s="21">
        <v>28</v>
      </c>
      <c r="AK70" s="21">
        <v>28</v>
      </c>
      <c r="AL70" s="21">
        <v>28</v>
      </c>
      <c r="AM70" s="92">
        <f t="shared" si="1"/>
        <v>160</v>
      </c>
      <c r="AN70" s="64">
        <v>2025</v>
      </c>
    </row>
    <row r="71" spans="1:40" s="7" customFormat="1" ht="48.75" customHeight="1">
      <c r="A71" s="19"/>
      <c r="B71" s="20"/>
      <c r="C71" s="158"/>
      <c r="D71" s="156"/>
      <c r="E71" s="159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7"/>
      <c r="U71" s="157"/>
      <c r="V71" s="157"/>
      <c r="W71" s="16"/>
      <c r="X71" s="16"/>
      <c r="Y71" s="16"/>
      <c r="Z71" s="16"/>
      <c r="AA71" s="16"/>
      <c r="AB71" s="16"/>
      <c r="AC71" s="16"/>
      <c r="AD71" s="149" t="s">
        <v>37</v>
      </c>
      <c r="AE71" s="11" t="s">
        <v>14</v>
      </c>
      <c r="AF71" s="4"/>
      <c r="AG71" s="12">
        <v>2</v>
      </c>
      <c r="AH71" s="12">
        <v>2</v>
      </c>
      <c r="AI71" s="21">
        <v>2</v>
      </c>
      <c r="AJ71" s="21">
        <v>2</v>
      </c>
      <c r="AK71" s="21">
        <v>2</v>
      </c>
      <c r="AL71" s="21">
        <v>2</v>
      </c>
      <c r="AM71" s="92">
        <f t="shared" si="1"/>
        <v>12</v>
      </c>
      <c r="AN71" s="64">
        <v>2025</v>
      </c>
    </row>
    <row r="72" spans="1:40" s="7" customFormat="1" ht="65.25" customHeight="1">
      <c r="A72" s="19"/>
      <c r="B72" s="20"/>
      <c r="C72" s="158"/>
      <c r="D72" s="156"/>
      <c r="E72" s="159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7"/>
      <c r="U72" s="157"/>
      <c r="V72" s="157"/>
      <c r="W72" s="16"/>
      <c r="X72" s="16"/>
      <c r="Y72" s="16"/>
      <c r="Z72" s="16"/>
      <c r="AA72" s="16"/>
      <c r="AB72" s="16"/>
      <c r="AC72" s="16"/>
      <c r="AD72" s="10" t="s">
        <v>149</v>
      </c>
      <c r="AE72" s="11" t="s">
        <v>106</v>
      </c>
      <c r="AF72" s="4"/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92">
        <f t="shared" si="1"/>
        <v>0</v>
      </c>
      <c r="AN72" s="64">
        <v>2025</v>
      </c>
    </row>
    <row r="73" spans="1:40" s="7" customFormat="1" ht="49.5" customHeight="1">
      <c r="A73" s="19"/>
      <c r="B73" s="20"/>
      <c r="C73" s="158"/>
      <c r="D73" s="156"/>
      <c r="E73" s="159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7"/>
      <c r="U73" s="157"/>
      <c r="V73" s="157"/>
      <c r="W73" s="16"/>
      <c r="X73" s="16"/>
      <c r="Y73" s="16"/>
      <c r="Z73" s="16"/>
      <c r="AA73" s="16"/>
      <c r="AB73" s="16"/>
      <c r="AC73" s="16"/>
      <c r="AD73" s="149" t="s">
        <v>96</v>
      </c>
      <c r="AE73" s="11" t="s">
        <v>13</v>
      </c>
      <c r="AF73" s="4"/>
      <c r="AG73" s="12">
        <v>11</v>
      </c>
      <c r="AH73" s="12">
        <v>12</v>
      </c>
      <c r="AI73" s="21">
        <v>12</v>
      </c>
      <c r="AJ73" s="21">
        <v>13</v>
      </c>
      <c r="AK73" s="21">
        <v>13</v>
      </c>
      <c r="AL73" s="21">
        <v>13</v>
      </c>
      <c r="AM73" s="92">
        <f t="shared" si="1"/>
        <v>74</v>
      </c>
      <c r="AN73" s="64">
        <v>2025</v>
      </c>
    </row>
    <row r="74" spans="1:40" s="56" customFormat="1" ht="32.25" customHeight="1">
      <c r="A74" s="54"/>
      <c r="B74" s="55"/>
      <c r="C74" s="169">
        <v>5</v>
      </c>
      <c r="D74" s="164">
        <v>5</v>
      </c>
      <c r="E74" s="170">
        <v>6</v>
      </c>
      <c r="F74" s="164">
        <v>0</v>
      </c>
      <c r="G74" s="164">
        <v>8</v>
      </c>
      <c r="H74" s="164">
        <v>0</v>
      </c>
      <c r="I74" s="164">
        <v>1</v>
      </c>
      <c r="J74" s="164">
        <v>1</v>
      </c>
      <c r="K74" s="164">
        <v>1</v>
      </c>
      <c r="L74" s="164"/>
      <c r="M74" s="164">
        <v>2</v>
      </c>
      <c r="N74" s="164">
        <v>0</v>
      </c>
      <c r="O74" s="164">
        <v>0</v>
      </c>
      <c r="P74" s="164">
        <v>0</v>
      </c>
      <c r="Q74" s="164"/>
      <c r="R74" s="164"/>
      <c r="S74" s="164">
        <v>0</v>
      </c>
      <c r="T74" s="171">
        <v>0</v>
      </c>
      <c r="U74" s="171">
        <v>0</v>
      </c>
      <c r="V74" s="171">
        <v>0</v>
      </c>
      <c r="W74" s="68"/>
      <c r="X74" s="68"/>
      <c r="Y74" s="68"/>
      <c r="Z74" s="68"/>
      <c r="AA74" s="68"/>
      <c r="AB74" s="68"/>
      <c r="AC74" s="68"/>
      <c r="AD74" s="117" t="s">
        <v>40</v>
      </c>
      <c r="AE74" s="69" t="s">
        <v>12</v>
      </c>
      <c r="AF74" s="70"/>
      <c r="AG74" s="71">
        <f aca="true" t="shared" si="3" ref="AG74:AL74">AG75</f>
        <v>10251.1</v>
      </c>
      <c r="AH74" s="71">
        <f t="shared" si="3"/>
        <v>10024.1</v>
      </c>
      <c r="AI74" s="94">
        <f t="shared" si="3"/>
        <v>9724.1</v>
      </c>
      <c r="AJ74" s="71">
        <f t="shared" si="3"/>
        <v>9724.1</v>
      </c>
      <c r="AK74" s="71">
        <f t="shared" si="3"/>
        <v>9724.1</v>
      </c>
      <c r="AL74" s="71">
        <f t="shared" si="3"/>
        <v>9724.1</v>
      </c>
      <c r="AM74" s="92">
        <f t="shared" si="1"/>
        <v>59171.6</v>
      </c>
      <c r="AN74" s="64">
        <v>2025</v>
      </c>
    </row>
    <row r="75" spans="1:40" s="65" customFormat="1" ht="36" customHeight="1">
      <c r="A75" s="57"/>
      <c r="B75" s="58"/>
      <c r="C75" s="160">
        <v>5</v>
      </c>
      <c r="D75" s="161">
        <v>5</v>
      </c>
      <c r="E75" s="162">
        <v>6</v>
      </c>
      <c r="F75" s="172">
        <v>0</v>
      </c>
      <c r="G75" s="172">
        <v>8</v>
      </c>
      <c r="H75" s="172">
        <v>0</v>
      </c>
      <c r="I75" s="172">
        <v>1</v>
      </c>
      <c r="J75" s="172">
        <v>1</v>
      </c>
      <c r="K75" s="172">
        <v>1</v>
      </c>
      <c r="L75" s="172"/>
      <c r="M75" s="172">
        <v>2</v>
      </c>
      <c r="N75" s="172">
        <v>0</v>
      </c>
      <c r="O75" s="172">
        <v>0</v>
      </c>
      <c r="P75" s="172">
        <v>0</v>
      </c>
      <c r="Q75" s="172"/>
      <c r="R75" s="172"/>
      <c r="S75" s="172">
        <v>0</v>
      </c>
      <c r="T75" s="173">
        <v>0</v>
      </c>
      <c r="U75" s="173">
        <v>0</v>
      </c>
      <c r="V75" s="173">
        <v>0</v>
      </c>
      <c r="W75" s="116"/>
      <c r="X75" s="116"/>
      <c r="Y75" s="116"/>
      <c r="Z75" s="116"/>
      <c r="AA75" s="116"/>
      <c r="AB75" s="116"/>
      <c r="AC75" s="116"/>
      <c r="AD75" s="117" t="s">
        <v>41</v>
      </c>
      <c r="AE75" s="118" t="s">
        <v>12</v>
      </c>
      <c r="AF75" s="119"/>
      <c r="AG75" s="120">
        <f aca="true" t="shared" si="4" ref="AG75:AL75">AG78+AG79+AG80+AG81+AG82+AG83+AG84+AG85+AG86+AG87+AG88+AG89+AG90+AG98+AG102</f>
        <v>10251.1</v>
      </c>
      <c r="AH75" s="120">
        <f t="shared" si="4"/>
        <v>10024.1</v>
      </c>
      <c r="AI75" s="121">
        <f t="shared" si="4"/>
        <v>9724.1</v>
      </c>
      <c r="AJ75" s="120">
        <f t="shared" si="4"/>
        <v>9724.1</v>
      </c>
      <c r="AK75" s="120">
        <f t="shared" si="4"/>
        <v>9724.1</v>
      </c>
      <c r="AL75" s="120">
        <f t="shared" si="4"/>
        <v>9724.1</v>
      </c>
      <c r="AM75" s="92">
        <f t="shared" si="1"/>
        <v>59171.6</v>
      </c>
      <c r="AN75" s="64">
        <v>2025</v>
      </c>
    </row>
    <row r="76" spans="1:40" s="7" customFormat="1" ht="36" customHeight="1">
      <c r="A76" s="19"/>
      <c r="B76" s="20"/>
      <c r="C76" s="158"/>
      <c r="D76" s="156"/>
      <c r="E76" s="159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7"/>
      <c r="U76" s="157"/>
      <c r="V76" s="157"/>
      <c r="W76" s="16"/>
      <c r="X76" s="16"/>
      <c r="Y76" s="16"/>
      <c r="Z76" s="16"/>
      <c r="AA76" s="16"/>
      <c r="AB76" s="16"/>
      <c r="AC76" s="16"/>
      <c r="AD76" s="149" t="s">
        <v>42</v>
      </c>
      <c r="AE76" s="11" t="s">
        <v>13</v>
      </c>
      <c r="AF76" s="4"/>
      <c r="AG76" s="12">
        <v>5470</v>
      </c>
      <c r="AH76" s="12">
        <v>5470</v>
      </c>
      <c r="AI76" s="21">
        <v>5470</v>
      </c>
      <c r="AJ76" s="21">
        <v>5470</v>
      </c>
      <c r="AK76" s="21">
        <v>5470</v>
      </c>
      <c r="AL76" s="21">
        <v>5470</v>
      </c>
      <c r="AM76" s="92">
        <f t="shared" si="1"/>
        <v>32820</v>
      </c>
      <c r="AN76" s="64">
        <v>2025</v>
      </c>
    </row>
    <row r="77" spans="1:40" s="7" customFormat="1" ht="51" customHeight="1">
      <c r="A77" s="19"/>
      <c r="B77" s="20"/>
      <c r="C77" s="158"/>
      <c r="D77" s="156"/>
      <c r="E77" s="159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7"/>
      <c r="U77" s="157"/>
      <c r="V77" s="157"/>
      <c r="W77" s="16"/>
      <c r="X77" s="16"/>
      <c r="Y77" s="16"/>
      <c r="Z77" s="16"/>
      <c r="AA77" s="16"/>
      <c r="AB77" s="16"/>
      <c r="AC77" s="16"/>
      <c r="AD77" s="149" t="s">
        <v>26</v>
      </c>
      <c r="AE77" s="11" t="s">
        <v>13</v>
      </c>
      <c r="AF77" s="4"/>
      <c r="AG77" s="21">
        <v>80</v>
      </c>
      <c r="AH77" s="21">
        <v>81</v>
      </c>
      <c r="AI77" s="21">
        <v>82</v>
      </c>
      <c r="AJ77" s="21">
        <v>83</v>
      </c>
      <c r="AK77" s="21">
        <v>83</v>
      </c>
      <c r="AL77" s="21">
        <v>83</v>
      </c>
      <c r="AM77" s="92">
        <f t="shared" si="1"/>
        <v>492</v>
      </c>
      <c r="AN77" s="64">
        <v>2025</v>
      </c>
    </row>
    <row r="78" spans="1:40" s="7" customFormat="1" ht="48" customHeight="1">
      <c r="A78" s="19"/>
      <c r="B78" s="20"/>
      <c r="C78" s="158">
        <v>5</v>
      </c>
      <c r="D78" s="156">
        <v>5</v>
      </c>
      <c r="E78" s="159">
        <v>6</v>
      </c>
      <c r="F78" s="156">
        <v>0</v>
      </c>
      <c r="G78" s="156">
        <v>8</v>
      </c>
      <c r="H78" s="156">
        <v>0</v>
      </c>
      <c r="I78" s="156">
        <v>1</v>
      </c>
      <c r="J78" s="156">
        <v>1</v>
      </c>
      <c r="K78" s="156">
        <v>1</v>
      </c>
      <c r="L78" s="156"/>
      <c r="M78" s="156">
        <v>2</v>
      </c>
      <c r="N78" s="156">
        <v>0</v>
      </c>
      <c r="O78" s="156">
        <v>1</v>
      </c>
      <c r="P78" s="156">
        <v>2</v>
      </c>
      <c r="Q78" s="156"/>
      <c r="R78" s="156"/>
      <c r="S78" s="156">
        <v>0</v>
      </c>
      <c r="T78" s="157">
        <v>0</v>
      </c>
      <c r="U78" s="157">
        <v>1</v>
      </c>
      <c r="V78" s="157">
        <v>0</v>
      </c>
      <c r="W78" s="16"/>
      <c r="X78" s="16"/>
      <c r="Y78" s="16"/>
      <c r="Z78" s="16"/>
      <c r="AA78" s="16"/>
      <c r="AB78" s="16"/>
      <c r="AC78" s="16"/>
      <c r="AD78" s="10" t="s">
        <v>84</v>
      </c>
      <c r="AE78" s="11" t="s">
        <v>12</v>
      </c>
      <c r="AF78" s="4"/>
      <c r="AG78" s="74">
        <v>5454.6</v>
      </c>
      <c r="AH78" s="9">
        <v>5329.1</v>
      </c>
      <c r="AI78" s="93">
        <v>5029.1</v>
      </c>
      <c r="AJ78" s="9">
        <v>5029.1</v>
      </c>
      <c r="AK78" s="9">
        <v>5029.1</v>
      </c>
      <c r="AL78" s="9">
        <v>5029.1</v>
      </c>
      <c r="AM78" s="92">
        <f t="shared" si="1"/>
        <v>30900.1</v>
      </c>
      <c r="AN78" s="64">
        <v>2025</v>
      </c>
    </row>
    <row r="79" spans="1:40" s="7" customFormat="1" ht="69.75" customHeight="1">
      <c r="A79" s="19"/>
      <c r="B79" s="20"/>
      <c r="C79" s="158">
        <v>5</v>
      </c>
      <c r="D79" s="156">
        <v>5</v>
      </c>
      <c r="E79" s="159">
        <v>6</v>
      </c>
      <c r="F79" s="156">
        <v>0</v>
      </c>
      <c r="G79" s="156">
        <v>8</v>
      </c>
      <c r="H79" s="156">
        <v>0</v>
      </c>
      <c r="I79" s="156">
        <v>1</v>
      </c>
      <c r="J79" s="156">
        <v>1</v>
      </c>
      <c r="K79" s="156">
        <v>1</v>
      </c>
      <c r="L79" s="156"/>
      <c r="M79" s="156">
        <v>2</v>
      </c>
      <c r="N79" s="156">
        <v>0</v>
      </c>
      <c r="O79" s="156">
        <v>1</v>
      </c>
      <c r="P79" s="156">
        <v>4</v>
      </c>
      <c r="Q79" s="156"/>
      <c r="R79" s="156"/>
      <c r="S79" s="156">
        <v>0</v>
      </c>
      <c r="T79" s="157">
        <v>9</v>
      </c>
      <c r="U79" s="157">
        <v>1</v>
      </c>
      <c r="V79" s="157">
        <v>0</v>
      </c>
      <c r="W79" s="16"/>
      <c r="X79" s="16"/>
      <c r="Y79" s="16"/>
      <c r="Z79" s="16"/>
      <c r="AA79" s="16"/>
      <c r="AB79" s="16"/>
      <c r="AC79" s="16"/>
      <c r="AD79" s="10" t="s">
        <v>122</v>
      </c>
      <c r="AE79" s="11" t="s">
        <v>12</v>
      </c>
      <c r="AF79" s="4"/>
      <c r="AG79" s="74">
        <v>500</v>
      </c>
      <c r="AH79" s="9">
        <v>500</v>
      </c>
      <c r="AI79" s="9">
        <v>500</v>
      </c>
      <c r="AJ79" s="9">
        <v>500</v>
      </c>
      <c r="AK79" s="9">
        <v>500</v>
      </c>
      <c r="AL79" s="9">
        <v>500</v>
      </c>
      <c r="AM79" s="92">
        <f t="shared" si="1"/>
        <v>3000</v>
      </c>
      <c r="AN79" s="64">
        <v>2025</v>
      </c>
    </row>
    <row r="80" spans="1:40" s="7" customFormat="1" ht="34.5" customHeight="1">
      <c r="A80" s="19"/>
      <c r="B80" s="20"/>
      <c r="C80" s="158"/>
      <c r="D80" s="156"/>
      <c r="E80" s="159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7"/>
      <c r="U80" s="157"/>
      <c r="V80" s="157"/>
      <c r="W80" s="16"/>
      <c r="X80" s="16"/>
      <c r="Y80" s="16"/>
      <c r="Z80" s="16"/>
      <c r="AA80" s="16"/>
      <c r="AB80" s="16"/>
      <c r="AC80" s="16"/>
      <c r="AD80" s="10" t="s">
        <v>117</v>
      </c>
      <c r="AE80" s="11" t="s">
        <v>12</v>
      </c>
      <c r="AF80" s="4"/>
      <c r="AG80" s="74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2">
        <f t="shared" si="1"/>
        <v>0</v>
      </c>
      <c r="AN80" s="64">
        <v>2025</v>
      </c>
    </row>
    <row r="81" spans="1:40" s="7" customFormat="1" ht="52.5" customHeight="1">
      <c r="A81" s="19"/>
      <c r="B81" s="20"/>
      <c r="C81" s="158"/>
      <c r="D81" s="156"/>
      <c r="E81" s="159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7"/>
      <c r="U81" s="157"/>
      <c r="V81" s="157"/>
      <c r="W81" s="16"/>
      <c r="X81" s="16"/>
      <c r="Y81" s="16"/>
      <c r="Z81" s="16"/>
      <c r="AA81" s="16"/>
      <c r="AB81" s="16"/>
      <c r="AC81" s="16"/>
      <c r="AD81" s="117" t="s">
        <v>128</v>
      </c>
      <c r="AE81" s="11" t="s">
        <v>12</v>
      </c>
      <c r="AF81" s="4"/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2">
        <f t="shared" si="1"/>
        <v>0</v>
      </c>
      <c r="AN81" s="64">
        <v>2025</v>
      </c>
    </row>
    <row r="82" spans="1:40" s="7" customFormat="1" ht="3.75" customHeight="1">
      <c r="A82" s="19"/>
      <c r="B82" s="20"/>
      <c r="C82" s="158"/>
      <c r="D82" s="156"/>
      <c r="E82" s="159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7"/>
      <c r="U82" s="157"/>
      <c r="V82" s="157"/>
      <c r="W82" s="16"/>
      <c r="X82" s="16"/>
      <c r="Y82" s="16"/>
      <c r="Z82" s="16"/>
      <c r="AA82" s="16"/>
      <c r="AB82" s="16"/>
      <c r="AC82" s="16"/>
      <c r="AD82" s="117" t="s">
        <v>128</v>
      </c>
      <c r="AE82" s="11" t="s">
        <v>12</v>
      </c>
      <c r="AF82" s="4"/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2">
        <f t="shared" si="1"/>
        <v>0</v>
      </c>
      <c r="AN82" s="64">
        <v>2025</v>
      </c>
    </row>
    <row r="83" spans="1:40" s="7" customFormat="1" ht="96" customHeight="1">
      <c r="A83" s="19"/>
      <c r="B83" s="20"/>
      <c r="C83" s="158"/>
      <c r="D83" s="156"/>
      <c r="E83" s="159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7"/>
      <c r="U83" s="157"/>
      <c r="V83" s="157"/>
      <c r="W83" s="16"/>
      <c r="X83" s="16"/>
      <c r="Y83" s="16"/>
      <c r="Z83" s="16"/>
      <c r="AA83" s="16"/>
      <c r="AB83" s="16"/>
      <c r="AC83" s="16"/>
      <c r="AD83" s="117" t="s">
        <v>133</v>
      </c>
      <c r="AE83" s="11" t="s">
        <v>12</v>
      </c>
      <c r="AF83" s="4"/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2">
        <f t="shared" si="1"/>
        <v>0</v>
      </c>
      <c r="AN83" s="64">
        <v>2025</v>
      </c>
    </row>
    <row r="84" spans="1:40" s="7" customFormat="1" ht="18.75" customHeight="1">
      <c r="A84" s="19"/>
      <c r="B84" s="20"/>
      <c r="C84" s="158"/>
      <c r="D84" s="156"/>
      <c r="E84" s="159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7"/>
      <c r="U84" s="157"/>
      <c r="V84" s="157"/>
      <c r="W84" s="16"/>
      <c r="X84" s="16"/>
      <c r="Y84" s="16"/>
      <c r="Z84" s="16"/>
      <c r="AA84" s="16"/>
      <c r="AB84" s="16"/>
      <c r="AC84" s="16"/>
      <c r="AD84" s="117" t="s">
        <v>133</v>
      </c>
      <c r="AE84" s="11" t="s">
        <v>12</v>
      </c>
      <c r="AF84" s="4"/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2">
        <f t="shared" si="1"/>
        <v>0</v>
      </c>
      <c r="AN84" s="64">
        <v>2025</v>
      </c>
    </row>
    <row r="85" spans="1:40" s="7" customFormat="1" ht="60">
      <c r="A85" s="19"/>
      <c r="B85" s="20"/>
      <c r="C85" s="158">
        <v>5</v>
      </c>
      <c r="D85" s="156">
        <v>5</v>
      </c>
      <c r="E85" s="159">
        <v>6</v>
      </c>
      <c r="F85" s="156">
        <v>0</v>
      </c>
      <c r="G85" s="156">
        <v>8</v>
      </c>
      <c r="H85" s="156">
        <v>0</v>
      </c>
      <c r="I85" s="156">
        <v>1</v>
      </c>
      <c r="J85" s="156">
        <v>1</v>
      </c>
      <c r="K85" s="156">
        <v>1</v>
      </c>
      <c r="L85" s="156"/>
      <c r="M85" s="156">
        <v>2</v>
      </c>
      <c r="N85" s="156">
        <v>0</v>
      </c>
      <c r="O85" s="156">
        <v>1</v>
      </c>
      <c r="P85" s="156" t="s">
        <v>161</v>
      </c>
      <c r="Q85" s="156"/>
      <c r="R85" s="156"/>
      <c r="S85" s="156">
        <v>5</v>
      </c>
      <c r="T85" s="157">
        <v>1</v>
      </c>
      <c r="U85" s="157">
        <v>9</v>
      </c>
      <c r="V85" s="157">
        <v>3</v>
      </c>
      <c r="W85" s="16"/>
      <c r="X85" s="16"/>
      <c r="Y85" s="16"/>
      <c r="Z85" s="16"/>
      <c r="AA85" s="16"/>
      <c r="AB85" s="16"/>
      <c r="AC85" s="16"/>
      <c r="AD85" s="117" t="s">
        <v>134</v>
      </c>
      <c r="AE85" s="11" t="s">
        <v>12</v>
      </c>
      <c r="AF85" s="4"/>
      <c r="AG85" s="9">
        <v>101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2">
        <f t="shared" si="1"/>
        <v>101</v>
      </c>
      <c r="AN85" s="64">
        <v>2025</v>
      </c>
    </row>
    <row r="86" spans="1:40" s="7" customFormat="1" ht="3" customHeight="1">
      <c r="A86" s="19"/>
      <c r="B86" s="20"/>
      <c r="C86" s="158"/>
      <c r="D86" s="156"/>
      <c r="E86" s="159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7"/>
      <c r="U86" s="157"/>
      <c r="V86" s="157"/>
      <c r="W86" s="16"/>
      <c r="X86" s="16"/>
      <c r="Y86" s="16"/>
      <c r="Z86" s="16"/>
      <c r="AA86" s="16"/>
      <c r="AB86" s="16"/>
      <c r="AC86" s="16"/>
      <c r="AD86" s="117" t="s">
        <v>134</v>
      </c>
      <c r="AE86" s="11" t="s">
        <v>12</v>
      </c>
      <c r="AF86" s="4"/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2">
        <f t="shared" si="1"/>
        <v>0</v>
      </c>
      <c r="AN86" s="64">
        <v>2025</v>
      </c>
    </row>
    <row r="87" spans="1:40" s="7" customFormat="1" ht="50.25" customHeight="1">
      <c r="A87" s="19"/>
      <c r="B87" s="20"/>
      <c r="C87" s="158">
        <v>5</v>
      </c>
      <c r="D87" s="156">
        <v>5</v>
      </c>
      <c r="E87" s="159">
        <v>6</v>
      </c>
      <c r="F87" s="156">
        <v>0</v>
      </c>
      <c r="G87" s="156">
        <v>8</v>
      </c>
      <c r="H87" s="156">
        <v>0</v>
      </c>
      <c r="I87" s="156">
        <v>1</v>
      </c>
      <c r="J87" s="156">
        <v>1</v>
      </c>
      <c r="K87" s="156">
        <v>1</v>
      </c>
      <c r="L87" s="156"/>
      <c r="M87" s="156">
        <v>2</v>
      </c>
      <c r="N87" s="156">
        <v>0</v>
      </c>
      <c r="O87" s="156">
        <v>1</v>
      </c>
      <c r="P87" s="156" t="s">
        <v>161</v>
      </c>
      <c r="Q87" s="156"/>
      <c r="R87" s="156"/>
      <c r="S87" s="156">
        <v>5</v>
      </c>
      <c r="T87" s="157">
        <v>1</v>
      </c>
      <c r="U87" s="157">
        <v>9</v>
      </c>
      <c r="V87" s="157">
        <v>4</v>
      </c>
      <c r="W87" s="16"/>
      <c r="X87" s="16"/>
      <c r="Y87" s="16"/>
      <c r="Z87" s="16"/>
      <c r="AA87" s="16"/>
      <c r="AB87" s="16"/>
      <c r="AC87" s="16"/>
      <c r="AD87" s="117" t="s">
        <v>135</v>
      </c>
      <c r="AE87" s="11" t="s">
        <v>12</v>
      </c>
      <c r="AF87" s="4"/>
      <c r="AG87" s="9">
        <v>0.5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2">
        <f t="shared" si="1"/>
        <v>0.5</v>
      </c>
      <c r="AN87" s="64">
        <v>2025</v>
      </c>
    </row>
    <row r="88" spans="1:40" s="7" customFormat="1" ht="1.5" customHeight="1">
      <c r="A88" s="19"/>
      <c r="B88" s="20"/>
      <c r="C88" s="158"/>
      <c r="D88" s="156"/>
      <c r="E88" s="159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  <c r="U88" s="157"/>
      <c r="V88" s="157"/>
      <c r="W88" s="16"/>
      <c r="X88" s="16"/>
      <c r="Y88" s="16"/>
      <c r="Z88" s="16"/>
      <c r="AA88" s="16"/>
      <c r="AB88" s="16"/>
      <c r="AC88" s="16"/>
      <c r="AD88" s="117" t="s">
        <v>135</v>
      </c>
      <c r="AE88" s="11" t="s">
        <v>12</v>
      </c>
      <c r="AF88" s="4"/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2">
        <f t="shared" si="1"/>
        <v>0</v>
      </c>
      <c r="AN88" s="64">
        <v>2025</v>
      </c>
    </row>
    <row r="89" spans="1:40" s="145" customFormat="1" ht="68.25" customHeight="1">
      <c r="A89" s="143"/>
      <c r="B89" s="144"/>
      <c r="C89" s="174">
        <v>5</v>
      </c>
      <c r="D89" s="172">
        <v>5</v>
      </c>
      <c r="E89" s="175">
        <v>6</v>
      </c>
      <c r="F89" s="172">
        <v>0</v>
      </c>
      <c r="G89" s="172">
        <v>8</v>
      </c>
      <c r="H89" s="172">
        <v>0</v>
      </c>
      <c r="I89" s="172">
        <v>1</v>
      </c>
      <c r="J89" s="172">
        <v>1</v>
      </c>
      <c r="K89" s="172">
        <v>1</v>
      </c>
      <c r="L89" s="172"/>
      <c r="M89" s="172">
        <v>2</v>
      </c>
      <c r="N89" s="172">
        <v>0</v>
      </c>
      <c r="O89" s="172">
        <v>1</v>
      </c>
      <c r="P89" s="172">
        <v>1</v>
      </c>
      <c r="Q89" s="172"/>
      <c r="R89" s="172"/>
      <c r="S89" s="172">
        <v>0</v>
      </c>
      <c r="T89" s="173">
        <v>6</v>
      </c>
      <c r="U89" s="173">
        <v>8</v>
      </c>
      <c r="V89" s="173">
        <v>0</v>
      </c>
      <c r="W89" s="116"/>
      <c r="X89" s="116"/>
      <c r="Y89" s="116"/>
      <c r="Z89" s="116"/>
      <c r="AA89" s="116"/>
      <c r="AB89" s="116"/>
      <c r="AC89" s="116"/>
      <c r="AD89" s="117" t="s">
        <v>146</v>
      </c>
      <c r="AE89" s="118" t="s">
        <v>12</v>
      </c>
      <c r="AF89" s="119"/>
      <c r="AG89" s="120">
        <v>4153</v>
      </c>
      <c r="AH89" s="120">
        <v>4153</v>
      </c>
      <c r="AI89" s="120">
        <v>4153</v>
      </c>
      <c r="AJ89" s="120">
        <v>4153</v>
      </c>
      <c r="AK89" s="120">
        <v>4153</v>
      </c>
      <c r="AL89" s="120">
        <v>4153</v>
      </c>
      <c r="AM89" s="92">
        <f aca="true" t="shared" si="5" ref="AM89:AM152">AL89+AK89+AJ89+AI89+AH89+AG89</f>
        <v>24918</v>
      </c>
      <c r="AN89" s="64">
        <v>2025</v>
      </c>
    </row>
    <row r="90" spans="1:40" s="145" customFormat="1" ht="65.25" customHeight="1">
      <c r="A90" s="143"/>
      <c r="B90" s="144"/>
      <c r="C90" s="174">
        <v>5</v>
      </c>
      <c r="D90" s="172">
        <v>5</v>
      </c>
      <c r="E90" s="175">
        <v>6</v>
      </c>
      <c r="F90" s="172">
        <v>0</v>
      </c>
      <c r="G90" s="172">
        <v>8</v>
      </c>
      <c r="H90" s="172">
        <v>0</v>
      </c>
      <c r="I90" s="172">
        <v>1</v>
      </c>
      <c r="J90" s="172">
        <v>1</v>
      </c>
      <c r="K90" s="172">
        <v>1</v>
      </c>
      <c r="L90" s="172"/>
      <c r="M90" s="172">
        <v>2</v>
      </c>
      <c r="N90" s="172">
        <v>0</v>
      </c>
      <c r="O90" s="172">
        <v>1</v>
      </c>
      <c r="P90" s="172" t="s">
        <v>114</v>
      </c>
      <c r="Q90" s="172"/>
      <c r="R90" s="172"/>
      <c r="S90" s="172">
        <v>0</v>
      </c>
      <c r="T90" s="173">
        <v>6</v>
      </c>
      <c r="U90" s="173">
        <v>8</v>
      </c>
      <c r="V90" s="173">
        <v>0</v>
      </c>
      <c r="W90" s="116"/>
      <c r="X90" s="116"/>
      <c r="Y90" s="116"/>
      <c r="Z90" s="116"/>
      <c r="AA90" s="116"/>
      <c r="AB90" s="116"/>
      <c r="AC90" s="116"/>
      <c r="AD90" s="60" t="s">
        <v>147</v>
      </c>
      <c r="AE90" s="118" t="s">
        <v>12</v>
      </c>
      <c r="AF90" s="119"/>
      <c r="AG90" s="146">
        <v>42</v>
      </c>
      <c r="AH90" s="120">
        <v>42</v>
      </c>
      <c r="AI90" s="120">
        <v>42</v>
      </c>
      <c r="AJ90" s="120">
        <v>42</v>
      </c>
      <c r="AK90" s="120">
        <v>42</v>
      </c>
      <c r="AL90" s="120">
        <v>42</v>
      </c>
      <c r="AM90" s="92">
        <f t="shared" si="5"/>
        <v>252</v>
      </c>
      <c r="AN90" s="64">
        <v>2025</v>
      </c>
    </row>
    <row r="91" spans="1:40" s="7" customFormat="1" ht="49.5" customHeight="1">
      <c r="A91" s="19"/>
      <c r="B91" s="20"/>
      <c r="C91" s="158"/>
      <c r="D91" s="156"/>
      <c r="E91" s="159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7"/>
      <c r="U91" s="157"/>
      <c r="V91" s="157"/>
      <c r="W91" s="16"/>
      <c r="X91" s="16"/>
      <c r="Y91" s="16"/>
      <c r="Z91" s="16"/>
      <c r="AA91" s="16"/>
      <c r="AB91" s="16"/>
      <c r="AC91" s="16"/>
      <c r="AD91" s="149" t="s">
        <v>69</v>
      </c>
      <c r="AE91" s="11" t="s">
        <v>83</v>
      </c>
      <c r="AF91" s="4"/>
      <c r="AG91" s="21">
        <v>400</v>
      </c>
      <c r="AH91" s="21">
        <v>440</v>
      </c>
      <c r="AI91" s="21">
        <v>440</v>
      </c>
      <c r="AJ91" s="21">
        <v>440</v>
      </c>
      <c r="AK91" s="21">
        <v>440</v>
      </c>
      <c r="AL91" s="21">
        <v>440</v>
      </c>
      <c r="AM91" s="92">
        <f t="shared" si="5"/>
        <v>2600</v>
      </c>
      <c r="AN91" s="64">
        <v>2025</v>
      </c>
    </row>
    <row r="92" spans="1:40" s="145" customFormat="1" ht="48.75" customHeight="1">
      <c r="A92" s="143"/>
      <c r="B92" s="144"/>
      <c r="C92" s="174">
        <v>5</v>
      </c>
      <c r="D92" s="172">
        <v>5</v>
      </c>
      <c r="E92" s="175">
        <v>6</v>
      </c>
      <c r="F92" s="172">
        <v>0</v>
      </c>
      <c r="G92" s="172">
        <v>8</v>
      </c>
      <c r="H92" s="172">
        <v>0</v>
      </c>
      <c r="I92" s="172">
        <v>0</v>
      </c>
      <c r="J92" s="172">
        <v>0</v>
      </c>
      <c r="K92" s="172">
        <v>0</v>
      </c>
      <c r="L92" s="172"/>
      <c r="M92" s="172">
        <v>0</v>
      </c>
      <c r="N92" s="172">
        <v>0</v>
      </c>
      <c r="O92" s="172">
        <v>0</v>
      </c>
      <c r="P92" s="172">
        <v>0</v>
      </c>
      <c r="Q92" s="172"/>
      <c r="R92" s="172"/>
      <c r="S92" s="172">
        <v>0</v>
      </c>
      <c r="T92" s="173">
        <v>0</v>
      </c>
      <c r="U92" s="173">
        <v>0</v>
      </c>
      <c r="V92" s="173">
        <v>0</v>
      </c>
      <c r="W92" s="147"/>
      <c r="X92" s="116"/>
      <c r="Y92" s="116"/>
      <c r="Z92" s="116"/>
      <c r="AA92" s="116"/>
      <c r="AB92" s="116"/>
      <c r="AC92" s="116"/>
      <c r="AD92" s="117" t="s">
        <v>43</v>
      </c>
      <c r="AE92" s="118" t="s">
        <v>12</v>
      </c>
      <c r="AF92" s="119"/>
      <c r="AG92" s="122">
        <v>0</v>
      </c>
      <c r="AH92" s="122">
        <v>0</v>
      </c>
      <c r="AI92" s="122">
        <v>0</v>
      </c>
      <c r="AJ92" s="122">
        <v>0</v>
      </c>
      <c r="AK92" s="122">
        <v>0</v>
      </c>
      <c r="AL92" s="122">
        <v>0</v>
      </c>
      <c r="AM92" s="92">
        <f t="shared" si="5"/>
        <v>0</v>
      </c>
      <c r="AN92" s="64">
        <v>2025</v>
      </c>
    </row>
    <row r="93" spans="1:40" s="7" customFormat="1" ht="45.75" customHeight="1">
      <c r="A93" s="19"/>
      <c r="B93" s="20"/>
      <c r="C93" s="158"/>
      <c r="D93" s="156"/>
      <c r="E93" s="159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7"/>
      <c r="U93" s="157"/>
      <c r="V93" s="157"/>
      <c r="W93" s="85"/>
      <c r="X93" s="16"/>
      <c r="Y93" s="16"/>
      <c r="Z93" s="16"/>
      <c r="AA93" s="16"/>
      <c r="AB93" s="16"/>
      <c r="AC93" s="16"/>
      <c r="AD93" s="149" t="s">
        <v>44</v>
      </c>
      <c r="AE93" s="11" t="s">
        <v>14</v>
      </c>
      <c r="AF93" s="4"/>
      <c r="AG93" s="21">
        <v>5</v>
      </c>
      <c r="AH93" s="21">
        <v>10</v>
      </c>
      <c r="AI93" s="21">
        <v>15</v>
      </c>
      <c r="AJ93" s="21">
        <v>20</v>
      </c>
      <c r="AK93" s="21">
        <v>20</v>
      </c>
      <c r="AL93" s="21">
        <v>20</v>
      </c>
      <c r="AM93" s="92">
        <f t="shared" si="5"/>
        <v>90</v>
      </c>
      <c r="AN93" s="64">
        <v>2025</v>
      </c>
    </row>
    <row r="94" spans="1:40" s="7" customFormat="1" ht="46.5" customHeight="1">
      <c r="A94" s="19"/>
      <c r="B94" s="20"/>
      <c r="C94" s="158"/>
      <c r="D94" s="156"/>
      <c r="E94" s="159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  <c r="U94" s="157"/>
      <c r="V94" s="157"/>
      <c r="W94" s="85"/>
      <c r="X94" s="16"/>
      <c r="Y94" s="16"/>
      <c r="Z94" s="16"/>
      <c r="AA94" s="16"/>
      <c r="AB94" s="16"/>
      <c r="AC94" s="16"/>
      <c r="AD94" s="149" t="s">
        <v>45</v>
      </c>
      <c r="AE94" s="11" t="s">
        <v>14</v>
      </c>
      <c r="AF94" s="4"/>
      <c r="AG94" s="21">
        <v>26</v>
      </c>
      <c r="AH94" s="21">
        <v>31</v>
      </c>
      <c r="AI94" s="21">
        <v>36</v>
      </c>
      <c r="AJ94" s="21">
        <v>41</v>
      </c>
      <c r="AK94" s="21">
        <v>46</v>
      </c>
      <c r="AL94" s="21">
        <v>46</v>
      </c>
      <c r="AM94" s="92">
        <f t="shared" si="5"/>
        <v>226</v>
      </c>
      <c r="AN94" s="64">
        <v>2025</v>
      </c>
    </row>
    <row r="95" spans="1:40" s="7" customFormat="1" ht="66" customHeight="1">
      <c r="A95" s="19"/>
      <c r="B95" s="20"/>
      <c r="C95" s="158"/>
      <c r="D95" s="156"/>
      <c r="E95" s="159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7"/>
      <c r="U95" s="157"/>
      <c r="V95" s="157"/>
      <c r="W95" s="85"/>
      <c r="X95" s="16"/>
      <c r="Y95" s="16"/>
      <c r="Z95" s="16"/>
      <c r="AA95" s="16"/>
      <c r="AB95" s="16"/>
      <c r="AC95" s="16"/>
      <c r="AD95" s="149" t="s">
        <v>73</v>
      </c>
      <c r="AE95" s="11" t="s">
        <v>14</v>
      </c>
      <c r="AF95" s="4"/>
      <c r="AG95" s="21">
        <v>36</v>
      </c>
      <c r="AH95" s="21">
        <v>41</v>
      </c>
      <c r="AI95" s="21">
        <v>46</v>
      </c>
      <c r="AJ95" s="21">
        <v>46</v>
      </c>
      <c r="AK95" s="21">
        <v>46</v>
      </c>
      <c r="AL95" s="21">
        <v>46</v>
      </c>
      <c r="AM95" s="92">
        <f t="shared" si="5"/>
        <v>261</v>
      </c>
      <c r="AN95" s="64">
        <v>2025</v>
      </c>
    </row>
    <row r="96" spans="1:40" s="7" customFormat="1" ht="66" customHeight="1">
      <c r="A96" s="19"/>
      <c r="B96" s="20"/>
      <c r="C96" s="158"/>
      <c r="D96" s="156"/>
      <c r="E96" s="159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  <c r="U96" s="157"/>
      <c r="V96" s="157"/>
      <c r="W96" s="85"/>
      <c r="X96" s="16"/>
      <c r="Y96" s="16"/>
      <c r="Z96" s="16"/>
      <c r="AA96" s="16"/>
      <c r="AB96" s="16"/>
      <c r="AC96" s="16"/>
      <c r="AD96" s="194" t="s">
        <v>153</v>
      </c>
      <c r="AE96" s="118" t="s">
        <v>12</v>
      </c>
      <c r="AF96" s="4"/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92">
        <f t="shared" si="5"/>
        <v>0</v>
      </c>
      <c r="AN96" s="64">
        <v>2025</v>
      </c>
    </row>
    <row r="97" spans="1:40" s="7" customFormat="1" ht="48.75" customHeight="1">
      <c r="A97" s="19"/>
      <c r="B97" s="20"/>
      <c r="C97" s="158"/>
      <c r="D97" s="156"/>
      <c r="E97" s="159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7"/>
      <c r="U97" s="157"/>
      <c r="V97" s="157"/>
      <c r="W97" s="85"/>
      <c r="X97" s="16"/>
      <c r="Y97" s="16"/>
      <c r="Z97" s="16"/>
      <c r="AA97" s="16"/>
      <c r="AB97" s="16"/>
      <c r="AC97" s="16"/>
      <c r="AD97" s="149" t="s">
        <v>72</v>
      </c>
      <c r="AE97" s="11" t="s">
        <v>13</v>
      </c>
      <c r="AF97" s="4"/>
      <c r="AG97" s="21">
        <v>2</v>
      </c>
      <c r="AH97" s="21">
        <v>2</v>
      </c>
      <c r="AI97" s="21">
        <v>2</v>
      </c>
      <c r="AJ97" s="21">
        <v>2</v>
      </c>
      <c r="AK97" s="21">
        <v>2</v>
      </c>
      <c r="AL97" s="21">
        <v>2</v>
      </c>
      <c r="AM97" s="92">
        <f t="shared" si="5"/>
        <v>12</v>
      </c>
      <c r="AN97" s="64">
        <v>2025</v>
      </c>
    </row>
    <row r="98" spans="1:40" s="7" customFormat="1" ht="48.75" customHeight="1">
      <c r="A98" s="19"/>
      <c r="B98" s="20"/>
      <c r="C98" s="158"/>
      <c r="D98" s="156"/>
      <c r="E98" s="159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  <c r="U98" s="157"/>
      <c r="V98" s="157"/>
      <c r="W98" s="85"/>
      <c r="X98" s="16"/>
      <c r="Y98" s="16"/>
      <c r="Z98" s="16"/>
      <c r="AA98" s="16"/>
      <c r="AB98" s="16"/>
      <c r="AC98" s="16"/>
      <c r="AD98" s="10" t="s">
        <v>152</v>
      </c>
      <c r="AE98" s="11" t="s">
        <v>12</v>
      </c>
      <c r="AF98" s="4"/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92">
        <f t="shared" si="5"/>
        <v>0</v>
      </c>
      <c r="AN98" s="64">
        <v>2025</v>
      </c>
    </row>
    <row r="99" spans="1:40" s="7" customFormat="1" ht="66" customHeight="1">
      <c r="A99" s="19"/>
      <c r="B99" s="20"/>
      <c r="C99" s="158"/>
      <c r="D99" s="156"/>
      <c r="E99" s="159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7"/>
      <c r="U99" s="157"/>
      <c r="V99" s="157"/>
      <c r="W99" s="85"/>
      <c r="X99" s="16"/>
      <c r="Y99" s="16"/>
      <c r="Z99" s="16"/>
      <c r="AA99" s="16"/>
      <c r="AB99" s="16"/>
      <c r="AC99" s="16"/>
      <c r="AD99" s="149" t="s">
        <v>48</v>
      </c>
      <c r="AE99" s="11" t="s">
        <v>13</v>
      </c>
      <c r="AF99" s="4"/>
      <c r="AG99" s="21">
        <v>2</v>
      </c>
      <c r="AH99" s="21">
        <v>2</v>
      </c>
      <c r="AI99" s="21">
        <v>2</v>
      </c>
      <c r="AJ99" s="21">
        <v>2</v>
      </c>
      <c r="AK99" s="21">
        <v>2</v>
      </c>
      <c r="AL99" s="21">
        <v>2</v>
      </c>
      <c r="AM99" s="92">
        <f t="shared" si="5"/>
        <v>12</v>
      </c>
      <c r="AN99" s="64">
        <v>2025</v>
      </c>
    </row>
    <row r="100" spans="1:40" s="7" customFormat="1" ht="50.25" customHeight="1">
      <c r="A100" s="19"/>
      <c r="B100" s="20"/>
      <c r="C100" s="158"/>
      <c r="D100" s="156"/>
      <c r="E100" s="159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  <c r="U100" s="157"/>
      <c r="V100" s="157"/>
      <c r="W100" s="85"/>
      <c r="X100" s="16"/>
      <c r="Y100" s="16"/>
      <c r="Z100" s="16"/>
      <c r="AA100" s="16"/>
      <c r="AB100" s="16"/>
      <c r="AC100" s="16"/>
      <c r="AD100" s="10" t="s">
        <v>85</v>
      </c>
      <c r="AE100" s="11" t="s">
        <v>12</v>
      </c>
      <c r="AF100" s="4"/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92">
        <f t="shared" si="5"/>
        <v>0</v>
      </c>
      <c r="AN100" s="64">
        <v>2025</v>
      </c>
    </row>
    <row r="101" spans="1:40" s="7" customFormat="1" ht="49.5" customHeight="1">
      <c r="A101" s="19"/>
      <c r="B101" s="20"/>
      <c r="C101" s="158"/>
      <c r="D101" s="156"/>
      <c r="E101" s="159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7"/>
      <c r="U101" s="157"/>
      <c r="V101" s="157"/>
      <c r="W101" s="85"/>
      <c r="X101" s="16"/>
      <c r="Y101" s="16"/>
      <c r="Z101" s="16"/>
      <c r="AA101" s="16"/>
      <c r="AB101" s="16"/>
      <c r="AC101" s="16"/>
      <c r="AD101" s="149" t="s">
        <v>49</v>
      </c>
      <c r="AE101" s="11" t="s">
        <v>13</v>
      </c>
      <c r="AF101" s="4"/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92">
        <f t="shared" si="5"/>
        <v>0</v>
      </c>
      <c r="AN101" s="64">
        <v>2025</v>
      </c>
    </row>
    <row r="102" spans="1:40" s="145" customFormat="1" ht="35.25" customHeight="1">
      <c r="A102" s="143"/>
      <c r="B102" s="144"/>
      <c r="C102" s="174">
        <v>5</v>
      </c>
      <c r="D102" s="172">
        <v>5</v>
      </c>
      <c r="E102" s="175">
        <v>6</v>
      </c>
      <c r="F102" s="172">
        <v>0</v>
      </c>
      <c r="G102" s="172">
        <v>8</v>
      </c>
      <c r="H102" s="172">
        <v>0</v>
      </c>
      <c r="I102" s="172">
        <v>1</v>
      </c>
      <c r="J102" s="172">
        <v>1</v>
      </c>
      <c r="K102" s="172">
        <v>1</v>
      </c>
      <c r="L102" s="172"/>
      <c r="M102" s="172">
        <v>2</v>
      </c>
      <c r="N102" s="172">
        <v>2</v>
      </c>
      <c r="O102" s="172">
        <v>1</v>
      </c>
      <c r="P102" s="172">
        <v>0</v>
      </c>
      <c r="Q102" s="172"/>
      <c r="R102" s="172"/>
      <c r="S102" s="172">
        <v>0</v>
      </c>
      <c r="T102" s="173">
        <v>0</v>
      </c>
      <c r="U102" s="173">
        <v>0</v>
      </c>
      <c r="V102" s="173">
        <v>0</v>
      </c>
      <c r="W102" s="147"/>
      <c r="X102" s="116"/>
      <c r="Y102" s="116"/>
      <c r="Z102" s="116"/>
      <c r="AA102" s="116"/>
      <c r="AB102" s="116"/>
      <c r="AC102" s="116"/>
      <c r="AD102" s="117" t="s">
        <v>46</v>
      </c>
      <c r="AE102" s="118" t="s">
        <v>106</v>
      </c>
      <c r="AF102" s="119"/>
      <c r="AG102" s="146">
        <v>0</v>
      </c>
      <c r="AH102" s="146">
        <v>0</v>
      </c>
      <c r="AI102" s="146">
        <v>0</v>
      </c>
      <c r="AJ102" s="146">
        <v>0</v>
      </c>
      <c r="AK102" s="146">
        <v>0</v>
      </c>
      <c r="AL102" s="146">
        <v>0</v>
      </c>
      <c r="AM102" s="92">
        <f t="shared" si="5"/>
        <v>0</v>
      </c>
      <c r="AN102" s="64">
        <v>2025</v>
      </c>
    </row>
    <row r="103" spans="1:40" s="7" customFormat="1" ht="46.5" customHeight="1">
      <c r="A103" s="19"/>
      <c r="B103" s="20"/>
      <c r="C103" s="158"/>
      <c r="D103" s="156"/>
      <c r="E103" s="159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7"/>
      <c r="U103" s="157"/>
      <c r="V103" s="157"/>
      <c r="W103" s="85"/>
      <c r="X103" s="16"/>
      <c r="Y103" s="16"/>
      <c r="Z103" s="16"/>
      <c r="AA103" s="16"/>
      <c r="AB103" s="16"/>
      <c r="AC103" s="16"/>
      <c r="AD103" s="149" t="s">
        <v>47</v>
      </c>
      <c r="AE103" s="11" t="s">
        <v>14</v>
      </c>
      <c r="AF103" s="4"/>
      <c r="AG103" s="21">
        <v>48</v>
      </c>
      <c r="AH103" s="21">
        <v>48</v>
      </c>
      <c r="AI103" s="21">
        <v>48</v>
      </c>
      <c r="AJ103" s="21">
        <v>48</v>
      </c>
      <c r="AK103" s="21">
        <v>48</v>
      </c>
      <c r="AL103" s="21">
        <v>48</v>
      </c>
      <c r="AM103" s="92">
        <f t="shared" si="5"/>
        <v>288</v>
      </c>
      <c r="AN103" s="64">
        <v>2025</v>
      </c>
    </row>
    <row r="104" spans="1:40" s="7" customFormat="1" ht="58.5" customHeight="1">
      <c r="A104" s="19"/>
      <c r="B104" s="20"/>
      <c r="C104" s="158"/>
      <c r="D104" s="156"/>
      <c r="E104" s="159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  <c r="U104" s="157"/>
      <c r="V104" s="157"/>
      <c r="W104" s="85"/>
      <c r="X104" s="16"/>
      <c r="Y104" s="16"/>
      <c r="Z104" s="16"/>
      <c r="AA104" s="16"/>
      <c r="AB104" s="16"/>
      <c r="AC104" s="16"/>
      <c r="AD104" s="10" t="s">
        <v>103</v>
      </c>
      <c r="AE104" s="69" t="s">
        <v>12</v>
      </c>
      <c r="AF104" s="4"/>
      <c r="AG104" s="74"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92">
        <f t="shared" si="5"/>
        <v>0</v>
      </c>
      <c r="AN104" s="64">
        <v>2025</v>
      </c>
    </row>
    <row r="105" spans="1:40" s="7" customFormat="1" ht="46.5" customHeight="1">
      <c r="A105" s="19"/>
      <c r="B105" s="20"/>
      <c r="C105" s="158"/>
      <c r="D105" s="156"/>
      <c r="E105" s="159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7"/>
      <c r="U105" s="157"/>
      <c r="V105" s="157"/>
      <c r="W105" s="85"/>
      <c r="X105" s="16"/>
      <c r="Y105" s="16"/>
      <c r="Z105" s="16"/>
      <c r="AA105" s="16"/>
      <c r="AB105" s="16"/>
      <c r="AC105" s="16"/>
      <c r="AD105" s="149" t="s">
        <v>50</v>
      </c>
      <c r="AE105" s="11" t="s">
        <v>70</v>
      </c>
      <c r="AF105" s="4"/>
      <c r="AG105" s="21">
        <v>11</v>
      </c>
      <c r="AH105" s="21">
        <v>11</v>
      </c>
      <c r="AI105" s="21">
        <v>11</v>
      </c>
      <c r="AJ105" s="21">
        <v>11</v>
      </c>
      <c r="AK105" s="21">
        <v>11</v>
      </c>
      <c r="AL105" s="21">
        <v>11</v>
      </c>
      <c r="AM105" s="92">
        <f t="shared" si="5"/>
        <v>66</v>
      </c>
      <c r="AN105" s="64">
        <v>2025</v>
      </c>
    </row>
    <row r="106" spans="1:40" s="56" customFormat="1" ht="46.5" customHeight="1">
      <c r="A106" s="72"/>
      <c r="B106" s="73"/>
      <c r="C106" s="169">
        <v>5</v>
      </c>
      <c r="D106" s="164">
        <v>5</v>
      </c>
      <c r="E106" s="170">
        <v>6</v>
      </c>
      <c r="F106" s="164">
        <v>0</v>
      </c>
      <c r="G106" s="164">
        <v>8</v>
      </c>
      <c r="H106" s="164">
        <v>0</v>
      </c>
      <c r="I106" s="164">
        <v>1</v>
      </c>
      <c r="J106" s="164">
        <v>1</v>
      </c>
      <c r="K106" s="164">
        <v>1</v>
      </c>
      <c r="L106" s="164"/>
      <c r="M106" s="164">
        <v>3</v>
      </c>
      <c r="N106" s="164">
        <v>0</v>
      </c>
      <c r="O106" s="164">
        <v>0</v>
      </c>
      <c r="P106" s="164">
        <v>0</v>
      </c>
      <c r="Q106" s="164"/>
      <c r="R106" s="164"/>
      <c r="S106" s="164">
        <v>0</v>
      </c>
      <c r="T106" s="171">
        <v>0</v>
      </c>
      <c r="U106" s="171">
        <v>0</v>
      </c>
      <c r="V106" s="171">
        <v>0</v>
      </c>
      <c r="W106" s="86"/>
      <c r="X106" s="68"/>
      <c r="Y106" s="68"/>
      <c r="Z106" s="68"/>
      <c r="AA106" s="68"/>
      <c r="AB106" s="68"/>
      <c r="AC106" s="68"/>
      <c r="AD106" s="125" t="s">
        <v>51</v>
      </c>
      <c r="AE106" s="69" t="s">
        <v>12</v>
      </c>
      <c r="AF106" s="70"/>
      <c r="AG106" s="71">
        <f aca="true" t="shared" si="6" ref="AG106:AL106">AG107</f>
        <v>337</v>
      </c>
      <c r="AH106" s="71">
        <f t="shared" si="6"/>
        <v>337</v>
      </c>
      <c r="AI106" s="71">
        <f t="shared" si="6"/>
        <v>337</v>
      </c>
      <c r="AJ106" s="71">
        <f t="shared" si="6"/>
        <v>337</v>
      </c>
      <c r="AK106" s="71">
        <f t="shared" si="6"/>
        <v>337</v>
      </c>
      <c r="AL106" s="71">
        <f t="shared" si="6"/>
        <v>337</v>
      </c>
      <c r="AM106" s="92">
        <f t="shared" si="5"/>
        <v>2022</v>
      </c>
      <c r="AN106" s="64">
        <v>2025</v>
      </c>
    </row>
    <row r="107" spans="1:40" s="65" customFormat="1" ht="46.5" customHeight="1">
      <c r="A107" s="57"/>
      <c r="B107" s="58"/>
      <c r="C107" s="160">
        <v>5</v>
      </c>
      <c r="D107" s="161">
        <v>5</v>
      </c>
      <c r="E107" s="162">
        <v>6</v>
      </c>
      <c r="F107" s="176">
        <v>0</v>
      </c>
      <c r="G107" s="176">
        <v>8</v>
      </c>
      <c r="H107" s="176">
        <v>0</v>
      </c>
      <c r="I107" s="176">
        <v>1</v>
      </c>
      <c r="J107" s="176">
        <v>1</v>
      </c>
      <c r="K107" s="176">
        <v>1</v>
      </c>
      <c r="L107" s="176"/>
      <c r="M107" s="176">
        <v>3</v>
      </c>
      <c r="N107" s="176">
        <v>0</v>
      </c>
      <c r="O107" s="176">
        <v>1</v>
      </c>
      <c r="P107" s="176">
        <v>0</v>
      </c>
      <c r="Q107" s="176"/>
      <c r="R107" s="176"/>
      <c r="S107" s="176">
        <v>0</v>
      </c>
      <c r="T107" s="177">
        <v>0</v>
      </c>
      <c r="U107" s="177">
        <v>0</v>
      </c>
      <c r="V107" s="177">
        <v>0</v>
      </c>
      <c r="W107" s="123"/>
      <c r="X107" s="124"/>
      <c r="Y107" s="124"/>
      <c r="Z107" s="124"/>
      <c r="AA107" s="124"/>
      <c r="AB107" s="124"/>
      <c r="AC107" s="124"/>
      <c r="AD107" s="125" t="s">
        <v>52</v>
      </c>
      <c r="AE107" s="126" t="s">
        <v>12</v>
      </c>
      <c r="AF107" s="127"/>
      <c r="AG107" s="128">
        <f aca="true" t="shared" si="7" ref="AG107:AL107">AG109+AG111</f>
        <v>337</v>
      </c>
      <c r="AH107" s="128">
        <f t="shared" si="7"/>
        <v>337</v>
      </c>
      <c r="AI107" s="128">
        <f t="shared" si="7"/>
        <v>337</v>
      </c>
      <c r="AJ107" s="128">
        <f t="shared" si="7"/>
        <v>337</v>
      </c>
      <c r="AK107" s="128">
        <f t="shared" si="7"/>
        <v>337</v>
      </c>
      <c r="AL107" s="128">
        <f t="shared" si="7"/>
        <v>337</v>
      </c>
      <c r="AM107" s="92">
        <f t="shared" si="5"/>
        <v>2022</v>
      </c>
      <c r="AN107" s="64">
        <v>2025</v>
      </c>
    </row>
    <row r="108" spans="1:40" s="7" customFormat="1" ht="32.25" customHeight="1">
      <c r="A108" s="19"/>
      <c r="B108" s="20"/>
      <c r="C108" s="158"/>
      <c r="D108" s="156"/>
      <c r="E108" s="159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  <c r="U108" s="157"/>
      <c r="V108" s="157"/>
      <c r="W108" s="85"/>
      <c r="X108" s="16"/>
      <c r="Y108" s="16"/>
      <c r="Z108" s="16"/>
      <c r="AA108" s="16"/>
      <c r="AB108" s="16"/>
      <c r="AC108" s="16"/>
      <c r="AD108" s="149" t="s">
        <v>136</v>
      </c>
      <c r="AE108" s="11" t="s">
        <v>13</v>
      </c>
      <c r="AF108" s="4"/>
      <c r="AG108" s="12">
        <v>520</v>
      </c>
      <c r="AH108" s="12">
        <v>520</v>
      </c>
      <c r="AI108" s="21">
        <v>525</v>
      </c>
      <c r="AJ108" s="21">
        <v>525</v>
      </c>
      <c r="AK108" s="21">
        <v>525</v>
      </c>
      <c r="AL108" s="21">
        <v>525</v>
      </c>
      <c r="AM108" s="92">
        <f t="shared" si="5"/>
        <v>3140</v>
      </c>
      <c r="AN108" s="64">
        <v>2025</v>
      </c>
    </row>
    <row r="109" spans="1:40" s="7" customFormat="1" ht="32.25" customHeight="1">
      <c r="A109" s="19"/>
      <c r="B109" s="20"/>
      <c r="C109" s="158">
        <v>5</v>
      </c>
      <c r="D109" s="156">
        <v>5</v>
      </c>
      <c r="E109" s="159">
        <v>6</v>
      </c>
      <c r="F109" s="156">
        <v>0</v>
      </c>
      <c r="G109" s="156">
        <v>8</v>
      </c>
      <c r="H109" s="156">
        <v>0</v>
      </c>
      <c r="I109" s="156">
        <v>1</v>
      </c>
      <c r="J109" s="156">
        <v>1</v>
      </c>
      <c r="K109" s="156">
        <v>1</v>
      </c>
      <c r="L109" s="156"/>
      <c r="M109" s="156">
        <v>3</v>
      </c>
      <c r="N109" s="156">
        <v>0</v>
      </c>
      <c r="O109" s="156">
        <v>1</v>
      </c>
      <c r="P109" s="156">
        <v>2</v>
      </c>
      <c r="Q109" s="156"/>
      <c r="R109" s="156"/>
      <c r="S109" s="156">
        <v>0</v>
      </c>
      <c r="T109" s="157">
        <v>0</v>
      </c>
      <c r="U109" s="157">
        <v>1</v>
      </c>
      <c r="V109" s="157">
        <v>0</v>
      </c>
      <c r="W109" s="85"/>
      <c r="X109" s="16"/>
      <c r="Y109" s="16"/>
      <c r="Z109" s="16"/>
      <c r="AA109" s="16"/>
      <c r="AB109" s="16"/>
      <c r="AC109" s="16"/>
      <c r="AD109" s="10" t="s">
        <v>86</v>
      </c>
      <c r="AE109" s="11" t="s">
        <v>12</v>
      </c>
      <c r="AF109" s="4"/>
      <c r="AG109" s="9">
        <v>337</v>
      </c>
      <c r="AH109" s="9">
        <v>337</v>
      </c>
      <c r="AI109" s="9">
        <v>337</v>
      </c>
      <c r="AJ109" s="9">
        <v>337</v>
      </c>
      <c r="AK109" s="9">
        <v>337</v>
      </c>
      <c r="AL109" s="9">
        <v>337</v>
      </c>
      <c r="AM109" s="92">
        <f t="shared" si="5"/>
        <v>2022</v>
      </c>
      <c r="AN109" s="64">
        <v>2025</v>
      </c>
    </row>
    <row r="110" spans="1:40" s="7" customFormat="1" ht="32.25" customHeight="1">
      <c r="A110" s="19"/>
      <c r="B110" s="20"/>
      <c r="C110" s="158"/>
      <c r="D110" s="156"/>
      <c r="E110" s="159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  <c r="U110" s="157"/>
      <c r="V110" s="157"/>
      <c r="W110" s="85"/>
      <c r="X110" s="16"/>
      <c r="Y110" s="16"/>
      <c r="Z110" s="16"/>
      <c r="AA110" s="16"/>
      <c r="AB110" s="16"/>
      <c r="AC110" s="16"/>
      <c r="AD110" s="10" t="s">
        <v>118</v>
      </c>
      <c r="AE110" s="11" t="s">
        <v>12</v>
      </c>
      <c r="AF110" s="4"/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2">
        <f t="shared" si="5"/>
        <v>0</v>
      </c>
      <c r="AN110" s="64">
        <v>2025</v>
      </c>
    </row>
    <row r="111" spans="1:40" s="7" customFormat="1" ht="60">
      <c r="A111" s="19"/>
      <c r="B111" s="20"/>
      <c r="C111" s="158"/>
      <c r="D111" s="156"/>
      <c r="E111" s="159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7"/>
      <c r="U111" s="157"/>
      <c r="V111" s="157"/>
      <c r="W111" s="85"/>
      <c r="X111" s="16"/>
      <c r="Y111" s="16"/>
      <c r="Z111" s="16"/>
      <c r="AA111" s="16"/>
      <c r="AB111" s="16"/>
      <c r="AC111" s="16"/>
      <c r="AD111" s="10" t="s">
        <v>123</v>
      </c>
      <c r="AE111" s="11" t="s">
        <v>12</v>
      </c>
      <c r="AF111" s="4"/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2">
        <f t="shared" si="5"/>
        <v>0</v>
      </c>
      <c r="AN111" s="64">
        <v>2025</v>
      </c>
    </row>
    <row r="112" spans="1:40" s="7" customFormat="1" ht="32.25" customHeight="1">
      <c r="A112" s="19"/>
      <c r="B112" s="20"/>
      <c r="C112" s="158"/>
      <c r="D112" s="156"/>
      <c r="E112" s="159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  <c r="U112" s="157"/>
      <c r="V112" s="157"/>
      <c r="W112" s="85"/>
      <c r="X112" s="16"/>
      <c r="Y112" s="16"/>
      <c r="Z112" s="16"/>
      <c r="AA112" s="16"/>
      <c r="AB112" s="16"/>
      <c r="AC112" s="16"/>
      <c r="AD112" s="149" t="s">
        <v>57</v>
      </c>
      <c r="AE112" s="11" t="s">
        <v>13</v>
      </c>
      <c r="AF112" s="4"/>
      <c r="AG112" s="12">
        <v>34</v>
      </c>
      <c r="AH112" s="12">
        <v>34</v>
      </c>
      <c r="AI112" s="21">
        <v>35</v>
      </c>
      <c r="AJ112" s="21">
        <v>35</v>
      </c>
      <c r="AK112" s="21">
        <v>35</v>
      </c>
      <c r="AL112" s="21">
        <v>35</v>
      </c>
      <c r="AM112" s="92">
        <f t="shared" si="5"/>
        <v>208</v>
      </c>
      <c r="AN112" s="64">
        <v>2025</v>
      </c>
    </row>
    <row r="113" spans="1:40" s="65" customFormat="1" ht="46.5" customHeight="1">
      <c r="A113" s="57"/>
      <c r="B113" s="58"/>
      <c r="C113" s="160">
        <v>5</v>
      </c>
      <c r="D113" s="161">
        <v>5</v>
      </c>
      <c r="E113" s="162">
        <v>6</v>
      </c>
      <c r="F113" s="176">
        <v>0</v>
      </c>
      <c r="G113" s="176">
        <v>8</v>
      </c>
      <c r="H113" s="176">
        <v>0</v>
      </c>
      <c r="I113" s="176">
        <v>1</v>
      </c>
      <c r="J113" s="176">
        <v>1</v>
      </c>
      <c r="K113" s="176">
        <v>1</v>
      </c>
      <c r="L113" s="176"/>
      <c r="M113" s="176">
        <v>3</v>
      </c>
      <c r="N113" s="176">
        <v>2</v>
      </c>
      <c r="O113" s="176">
        <v>2</v>
      </c>
      <c r="P113" s="176">
        <v>0</v>
      </c>
      <c r="Q113" s="176"/>
      <c r="R113" s="176"/>
      <c r="S113" s="176">
        <v>0</v>
      </c>
      <c r="T113" s="177">
        <v>0</v>
      </c>
      <c r="U113" s="177">
        <v>0</v>
      </c>
      <c r="V113" s="177">
        <v>0</v>
      </c>
      <c r="W113" s="123"/>
      <c r="X113" s="124"/>
      <c r="Y113" s="124"/>
      <c r="Z113" s="124"/>
      <c r="AA113" s="124"/>
      <c r="AB113" s="124"/>
      <c r="AC113" s="124"/>
      <c r="AD113" s="125" t="s">
        <v>53</v>
      </c>
      <c r="AE113" s="126" t="s">
        <v>12</v>
      </c>
      <c r="AF113" s="127"/>
      <c r="AG113" s="136">
        <v>0</v>
      </c>
      <c r="AH113" s="136">
        <v>0</v>
      </c>
      <c r="AI113" s="129">
        <v>0</v>
      </c>
      <c r="AJ113" s="129">
        <v>0</v>
      </c>
      <c r="AK113" s="129">
        <v>0</v>
      </c>
      <c r="AL113" s="129">
        <v>0</v>
      </c>
      <c r="AM113" s="92">
        <f t="shared" si="5"/>
        <v>0</v>
      </c>
      <c r="AN113" s="64">
        <v>2025</v>
      </c>
    </row>
    <row r="114" spans="1:40" s="7" customFormat="1" ht="32.25" customHeight="1">
      <c r="A114" s="19"/>
      <c r="B114" s="20"/>
      <c r="C114" s="158"/>
      <c r="D114" s="156"/>
      <c r="E114" s="159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  <c r="U114" s="157"/>
      <c r="V114" s="157"/>
      <c r="W114" s="85"/>
      <c r="X114" s="16"/>
      <c r="Y114" s="16"/>
      <c r="Z114" s="16"/>
      <c r="AA114" s="16"/>
      <c r="AB114" s="16"/>
      <c r="AC114" s="16"/>
      <c r="AD114" s="10" t="s">
        <v>54</v>
      </c>
      <c r="AE114" s="11" t="s">
        <v>12</v>
      </c>
      <c r="AF114" s="4"/>
      <c r="AG114" s="12">
        <v>0</v>
      </c>
      <c r="AH114" s="12">
        <v>0</v>
      </c>
      <c r="AI114" s="21">
        <v>0</v>
      </c>
      <c r="AJ114" s="21">
        <v>0</v>
      </c>
      <c r="AK114" s="21">
        <v>0</v>
      </c>
      <c r="AL114" s="21">
        <v>0</v>
      </c>
      <c r="AM114" s="92">
        <f t="shared" si="5"/>
        <v>0</v>
      </c>
      <c r="AN114" s="64">
        <v>2025</v>
      </c>
    </row>
    <row r="115" spans="1:40" s="7" customFormat="1" ht="32.25" customHeight="1">
      <c r="A115" s="19"/>
      <c r="B115" s="20"/>
      <c r="C115" s="158"/>
      <c r="D115" s="156"/>
      <c r="E115" s="159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7"/>
      <c r="U115" s="157"/>
      <c r="V115" s="157"/>
      <c r="W115" s="85"/>
      <c r="X115" s="16"/>
      <c r="Y115" s="16"/>
      <c r="Z115" s="16"/>
      <c r="AA115" s="16"/>
      <c r="AB115" s="16"/>
      <c r="AC115" s="16"/>
      <c r="AD115" s="10" t="s">
        <v>87</v>
      </c>
      <c r="AE115" s="11" t="s">
        <v>12</v>
      </c>
      <c r="AF115" s="4"/>
      <c r="AG115" s="12">
        <v>0</v>
      </c>
      <c r="AH115" s="84" t="s">
        <v>109</v>
      </c>
      <c r="AI115" s="21">
        <v>0</v>
      </c>
      <c r="AJ115" s="21">
        <v>0</v>
      </c>
      <c r="AK115" s="21">
        <v>0</v>
      </c>
      <c r="AL115" s="21">
        <v>0</v>
      </c>
      <c r="AM115" s="92">
        <f t="shared" si="5"/>
        <v>0</v>
      </c>
      <c r="AN115" s="64">
        <v>2025</v>
      </c>
    </row>
    <row r="116" spans="1:40" s="7" customFormat="1" ht="51.75" customHeight="1">
      <c r="A116" s="19"/>
      <c r="B116" s="20"/>
      <c r="C116" s="158"/>
      <c r="D116" s="156"/>
      <c r="E116" s="159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  <c r="U116" s="157"/>
      <c r="V116" s="157"/>
      <c r="W116" s="85"/>
      <c r="X116" s="16"/>
      <c r="Y116" s="16"/>
      <c r="Z116" s="16"/>
      <c r="AA116" s="16"/>
      <c r="AB116" s="16"/>
      <c r="AC116" s="16"/>
      <c r="AD116" s="149" t="s">
        <v>97</v>
      </c>
      <c r="AE116" s="11" t="s">
        <v>13</v>
      </c>
      <c r="AF116" s="4"/>
      <c r="AG116" s="12">
        <v>0</v>
      </c>
      <c r="AH116" s="12">
        <v>0</v>
      </c>
      <c r="AI116" s="21">
        <v>0</v>
      </c>
      <c r="AJ116" s="21">
        <v>0</v>
      </c>
      <c r="AK116" s="21">
        <v>0</v>
      </c>
      <c r="AL116" s="21">
        <v>0</v>
      </c>
      <c r="AM116" s="92">
        <f t="shared" si="5"/>
        <v>0</v>
      </c>
      <c r="AN116" s="64">
        <v>2025</v>
      </c>
    </row>
    <row r="117" spans="1:40" s="7" customFormat="1" ht="51" customHeight="1">
      <c r="A117" s="19"/>
      <c r="B117" s="20"/>
      <c r="C117" s="158"/>
      <c r="D117" s="156"/>
      <c r="E117" s="159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7"/>
      <c r="U117" s="157"/>
      <c r="V117" s="157"/>
      <c r="W117" s="85"/>
      <c r="X117" s="16"/>
      <c r="Y117" s="16"/>
      <c r="Z117" s="16"/>
      <c r="AA117" s="16"/>
      <c r="AB117" s="16"/>
      <c r="AC117" s="16"/>
      <c r="AD117" s="10" t="s">
        <v>89</v>
      </c>
      <c r="AE117" s="11" t="s">
        <v>12</v>
      </c>
      <c r="AF117" s="4"/>
      <c r="AG117" s="12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92">
        <f t="shared" si="5"/>
        <v>0</v>
      </c>
      <c r="AN117" s="64">
        <v>2025</v>
      </c>
    </row>
    <row r="118" spans="1:40" s="7" customFormat="1" ht="32.25" customHeight="1">
      <c r="A118" s="19"/>
      <c r="B118" s="20"/>
      <c r="C118" s="158"/>
      <c r="D118" s="156"/>
      <c r="E118" s="159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  <c r="U118" s="157"/>
      <c r="V118" s="157"/>
      <c r="W118" s="85"/>
      <c r="X118" s="16"/>
      <c r="Y118" s="16"/>
      <c r="Z118" s="16"/>
      <c r="AA118" s="16"/>
      <c r="AB118" s="16"/>
      <c r="AC118" s="16"/>
      <c r="AD118" s="10" t="s">
        <v>88</v>
      </c>
      <c r="AE118" s="11" t="s">
        <v>12</v>
      </c>
      <c r="AF118" s="4"/>
      <c r="AG118" s="12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92">
        <f t="shared" si="5"/>
        <v>0</v>
      </c>
      <c r="AN118" s="64">
        <v>2025</v>
      </c>
    </row>
    <row r="119" spans="1:40" s="7" customFormat="1" ht="32.25" customHeight="1">
      <c r="A119" s="19"/>
      <c r="B119" s="20"/>
      <c r="C119" s="158"/>
      <c r="D119" s="156"/>
      <c r="E119" s="159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7"/>
      <c r="U119" s="157"/>
      <c r="V119" s="157"/>
      <c r="W119" s="85"/>
      <c r="X119" s="16"/>
      <c r="Y119" s="16"/>
      <c r="Z119" s="16"/>
      <c r="AA119" s="16"/>
      <c r="AB119" s="16"/>
      <c r="AC119" s="16"/>
      <c r="AD119" s="10" t="s">
        <v>55</v>
      </c>
      <c r="AE119" s="11" t="s">
        <v>13</v>
      </c>
      <c r="AF119" s="4"/>
      <c r="AG119" s="12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92">
        <f t="shared" si="5"/>
        <v>0</v>
      </c>
      <c r="AN119" s="64">
        <v>2025</v>
      </c>
    </row>
    <row r="120" spans="1:40" s="139" customFormat="1" ht="32.25" customHeight="1">
      <c r="A120" s="137"/>
      <c r="B120" s="138"/>
      <c r="C120" s="178">
        <v>5</v>
      </c>
      <c r="D120" s="176">
        <v>5</v>
      </c>
      <c r="E120" s="179">
        <v>6</v>
      </c>
      <c r="F120" s="176">
        <v>0</v>
      </c>
      <c r="G120" s="176">
        <v>8</v>
      </c>
      <c r="H120" s="176">
        <v>0</v>
      </c>
      <c r="I120" s="176">
        <v>1</v>
      </c>
      <c r="J120" s="176">
        <v>1</v>
      </c>
      <c r="K120" s="176">
        <v>1</v>
      </c>
      <c r="L120" s="176"/>
      <c r="M120" s="176">
        <v>3</v>
      </c>
      <c r="N120" s="176">
        <v>2</v>
      </c>
      <c r="O120" s="176">
        <v>1</v>
      </c>
      <c r="P120" s="176">
        <v>0</v>
      </c>
      <c r="Q120" s="176"/>
      <c r="R120" s="176"/>
      <c r="S120" s="176">
        <v>0</v>
      </c>
      <c r="T120" s="177">
        <v>0</v>
      </c>
      <c r="U120" s="177">
        <v>0</v>
      </c>
      <c r="V120" s="177">
        <v>0</v>
      </c>
      <c r="W120" s="123"/>
      <c r="X120" s="124"/>
      <c r="Y120" s="124"/>
      <c r="Z120" s="124"/>
      <c r="AA120" s="124"/>
      <c r="AB120" s="124"/>
      <c r="AC120" s="124"/>
      <c r="AD120" s="125" t="s">
        <v>56</v>
      </c>
      <c r="AE120" s="126" t="s">
        <v>101</v>
      </c>
      <c r="AF120" s="127"/>
      <c r="AG120" s="128">
        <v>0</v>
      </c>
      <c r="AH120" s="128">
        <v>0</v>
      </c>
      <c r="AI120" s="128">
        <v>0</v>
      </c>
      <c r="AJ120" s="128">
        <v>0</v>
      </c>
      <c r="AK120" s="128">
        <v>0</v>
      </c>
      <c r="AL120" s="128">
        <v>0</v>
      </c>
      <c r="AM120" s="92">
        <f t="shared" si="5"/>
        <v>0</v>
      </c>
      <c r="AN120" s="64">
        <v>2025</v>
      </c>
    </row>
    <row r="121" spans="1:40" s="7" customFormat="1" ht="48" customHeight="1">
      <c r="A121" s="19"/>
      <c r="B121" s="20"/>
      <c r="C121" s="158"/>
      <c r="D121" s="156"/>
      <c r="E121" s="159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7"/>
      <c r="U121" s="157"/>
      <c r="V121" s="157"/>
      <c r="W121" s="85"/>
      <c r="X121" s="16"/>
      <c r="Y121" s="16"/>
      <c r="Z121" s="16"/>
      <c r="AA121" s="16"/>
      <c r="AB121" s="16"/>
      <c r="AC121" s="16"/>
      <c r="AD121" s="149" t="s">
        <v>98</v>
      </c>
      <c r="AE121" s="11" t="s">
        <v>14</v>
      </c>
      <c r="AF121" s="4"/>
      <c r="AG121" s="9">
        <v>66</v>
      </c>
      <c r="AH121" s="9">
        <v>66</v>
      </c>
      <c r="AI121" s="9">
        <v>66</v>
      </c>
      <c r="AJ121" s="9">
        <v>66</v>
      </c>
      <c r="AK121" s="9">
        <v>66</v>
      </c>
      <c r="AL121" s="9">
        <v>66</v>
      </c>
      <c r="AM121" s="92">
        <f t="shared" si="5"/>
        <v>396</v>
      </c>
      <c r="AN121" s="64">
        <v>2025</v>
      </c>
    </row>
    <row r="122" spans="39:40" ht="3.75" customHeight="1">
      <c r="AM122" s="92">
        <f t="shared" si="5"/>
        <v>0</v>
      </c>
      <c r="AN122" s="64">
        <v>2025</v>
      </c>
    </row>
    <row r="123" spans="1:40" s="7" customFormat="1" ht="51" customHeight="1">
      <c r="A123" s="19"/>
      <c r="B123" s="20"/>
      <c r="C123" s="158"/>
      <c r="D123" s="156"/>
      <c r="E123" s="159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7"/>
      <c r="U123" s="157"/>
      <c r="V123" s="157"/>
      <c r="W123" s="85"/>
      <c r="X123" s="16"/>
      <c r="Y123" s="16"/>
      <c r="Z123" s="16"/>
      <c r="AA123" s="16"/>
      <c r="AB123" s="16"/>
      <c r="AC123" s="16"/>
      <c r="AD123" s="149" t="s">
        <v>104</v>
      </c>
      <c r="AE123" s="11" t="s">
        <v>101</v>
      </c>
      <c r="AF123" s="4"/>
      <c r="AG123" s="12">
        <v>0</v>
      </c>
      <c r="AH123" s="12">
        <v>0</v>
      </c>
      <c r="AI123" s="21">
        <v>0</v>
      </c>
      <c r="AJ123" s="21">
        <v>0</v>
      </c>
      <c r="AK123" s="21">
        <v>0</v>
      </c>
      <c r="AL123" s="21">
        <v>0</v>
      </c>
      <c r="AM123" s="92">
        <f t="shared" si="5"/>
        <v>0</v>
      </c>
      <c r="AN123" s="64">
        <v>2025</v>
      </c>
    </row>
    <row r="124" spans="1:40" s="7" customFormat="1" ht="45.75" customHeight="1">
      <c r="A124" s="19"/>
      <c r="B124" s="20"/>
      <c r="C124" s="158"/>
      <c r="D124" s="156"/>
      <c r="E124" s="159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  <c r="U124" s="157"/>
      <c r="V124" s="157"/>
      <c r="W124" s="85"/>
      <c r="X124" s="16"/>
      <c r="Y124" s="16"/>
      <c r="Z124" s="16"/>
      <c r="AA124" s="16"/>
      <c r="AB124" s="16"/>
      <c r="AC124" s="16"/>
      <c r="AD124" s="149" t="s">
        <v>93</v>
      </c>
      <c r="AE124" s="11" t="s">
        <v>13</v>
      </c>
      <c r="AF124" s="4"/>
      <c r="AG124" s="12">
        <v>1</v>
      </c>
      <c r="AH124" s="12">
        <v>1</v>
      </c>
      <c r="AI124" s="21">
        <v>1</v>
      </c>
      <c r="AJ124" s="21">
        <v>1</v>
      </c>
      <c r="AK124" s="21">
        <v>1</v>
      </c>
      <c r="AL124" s="21">
        <v>1</v>
      </c>
      <c r="AM124" s="92">
        <f t="shared" si="5"/>
        <v>6</v>
      </c>
      <c r="AN124" s="64">
        <v>2025</v>
      </c>
    </row>
    <row r="125" spans="1:40" s="56" customFormat="1" ht="32.25" customHeight="1">
      <c r="A125" s="54"/>
      <c r="B125" s="55"/>
      <c r="C125" s="195">
        <v>5</v>
      </c>
      <c r="D125" s="196">
        <v>5</v>
      </c>
      <c r="E125" s="197">
        <v>6</v>
      </c>
      <c r="F125" s="196">
        <v>0</v>
      </c>
      <c r="G125" s="196">
        <v>7</v>
      </c>
      <c r="H125" s="196">
        <v>0</v>
      </c>
      <c r="I125" s="196">
        <v>3</v>
      </c>
      <c r="J125" s="196">
        <v>1</v>
      </c>
      <c r="K125" s="196">
        <v>1</v>
      </c>
      <c r="L125" s="196"/>
      <c r="M125" s="196">
        <v>4</v>
      </c>
      <c r="N125" s="196">
        <v>0</v>
      </c>
      <c r="O125" s="196">
        <v>0</v>
      </c>
      <c r="P125" s="196">
        <v>0</v>
      </c>
      <c r="Q125" s="196"/>
      <c r="R125" s="196"/>
      <c r="S125" s="196">
        <v>0</v>
      </c>
      <c r="T125" s="191">
        <v>0</v>
      </c>
      <c r="U125" s="191">
        <v>0</v>
      </c>
      <c r="V125" s="191">
        <v>0</v>
      </c>
      <c r="W125" s="198"/>
      <c r="X125" s="199"/>
      <c r="Y125" s="199"/>
      <c r="Z125" s="199"/>
      <c r="AA125" s="199"/>
      <c r="AB125" s="199"/>
      <c r="AC125" s="199"/>
      <c r="AD125" s="99" t="s">
        <v>58</v>
      </c>
      <c r="AE125" s="200" t="s">
        <v>12</v>
      </c>
      <c r="AF125" s="100"/>
      <c r="AG125" s="202">
        <f aca="true" t="shared" si="8" ref="AG125:AL125">AG126</f>
        <v>4298.700000000001</v>
      </c>
      <c r="AH125" s="202">
        <f t="shared" si="8"/>
        <v>4298.700000000001</v>
      </c>
      <c r="AI125" s="202">
        <f t="shared" si="8"/>
        <v>4098.700000000001</v>
      </c>
      <c r="AJ125" s="202">
        <f t="shared" si="8"/>
        <v>4098.700000000001</v>
      </c>
      <c r="AK125" s="202">
        <f t="shared" si="8"/>
        <v>4098.700000000001</v>
      </c>
      <c r="AL125" s="202">
        <f t="shared" si="8"/>
        <v>4098.700000000001</v>
      </c>
      <c r="AM125" s="92">
        <f t="shared" si="5"/>
        <v>24992.200000000004</v>
      </c>
      <c r="AN125" s="64">
        <v>2025</v>
      </c>
    </row>
    <row r="126" spans="1:40" s="65" customFormat="1" ht="43.5" customHeight="1">
      <c r="A126" s="57"/>
      <c r="B126" s="58"/>
      <c r="C126" s="195">
        <v>5</v>
      </c>
      <c r="D126" s="196">
        <v>5</v>
      </c>
      <c r="E126" s="197">
        <v>6</v>
      </c>
      <c r="F126" s="196">
        <v>0</v>
      </c>
      <c r="G126" s="196">
        <v>7</v>
      </c>
      <c r="H126" s="196">
        <v>0</v>
      </c>
      <c r="I126" s="196">
        <v>3</v>
      </c>
      <c r="J126" s="196">
        <v>1</v>
      </c>
      <c r="K126" s="196">
        <v>1</v>
      </c>
      <c r="L126" s="196"/>
      <c r="M126" s="196">
        <v>4</v>
      </c>
      <c r="N126" s="196">
        <v>0</v>
      </c>
      <c r="O126" s="196">
        <v>1</v>
      </c>
      <c r="P126" s="196">
        <v>0</v>
      </c>
      <c r="Q126" s="196"/>
      <c r="R126" s="196"/>
      <c r="S126" s="196">
        <v>0</v>
      </c>
      <c r="T126" s="191">
        <v>0</v>
      </c>
      <c r="U126" s="191">
        <v>0</v>
      </c>
      <c r="V126" s="191">
        <v>0</v>
      </c>
      <c r="W126" s="198"/>
      <c r="X126" s="199"/>
      <c r="Y126" s="199"/>
      <c r="Z126" s="199"/>
      <c r="AA126" s="199"/>
      <c r="AB126" s="199"/>
      <c r="AC126" s="199"/>
      <c r="AD126" s="99" t="s">
        <v>59</v>
      </c>
      <c r="AE126" s="200" t="s">
        <v>12</v>
      </c>
      <c r="AF126" s="100"/>
      <c r="AG126" s="202">
        <f>AG128+AG130+AG131+AG132+AG139</f>
        <v>4298.700000000001</v>
      </c>
      <c r="AH126" s="202">
        <f>AH128+AH130+AH131+AH132</f>
        <v>4298.700000000001</v>
      </c>
      <c r="AI126" s="202">
        <f>AI128+AI130+AI131+AI132</f>
        <v>4098.700000000001</v>
      </c>
      <c r="AJ126" s="202">
        <f>AJ128+AJ130+AJ131+AJ132</f>
        <v>4098.700000000001</v>
      </c>
      <c r="AK126" s="202">
        <f>AK128+AK130+AK131+AK132</f>
        <v>4098.700000000001</v>
      </c>
      <c r="AL126" s="202">
        <f>AL128+AL130+AL131+AL132</f>
        <v>4098.700000000001</v>
      </c>
      <c r="AM126" s="92">
        <f t="shared" si="5"/>
        <v>24992.200000000004</v>
      </c>
      <c r="AN126" s="64">
        <v>2025</v>
      </c>
    </row>
    <row r="127" spans="1:40" s="7" customFormat="1" ht="49.5" customHeight="1">
      <c r="A127" s="19"/>
      <c r="B127" s="20"/>
      <c r="C127" s="158"/>
      <c r="D127" s="156"/>
      <c r="E127" s="159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7"/>
      <c r="U127" s="157"/>
      <c r="V127" s="157"/>
      <c r="W127" s="85"/>
      <c r="X127" s="16"/>
      <c r="Y127" s="16"/>
      <c r="Z127" s="16"/>
      <c r="AA127" s="16"/>
      <c r="AB127" s="16"/>
      <c r="AC127" s="16"/>
      <c r="AD127" s="149" t="s">
        <v>60</v>
      </c>
      <c r="AE127" s="11" t="s">
        <v>14</v>
      </c>
      <c r="AF127" s="4"/>
      <c r="AG127" s="12">
        <v>11</v>
      </c>
      <c r="AH127" s="12">
        <v>11</v>
      </c>
      <c r="AI127" s="21">
        <v>11</v>
      </c>
      <c r="AJ127" s="21">
        <v>11.2</v>
      </c>
      <c r="AK127" s="21">
        <v>11.2</v>
      </c>
      <c r="AL127" s="21">
        <v>11.2</v>
      </c>
      <c r="AM127" s="92">
        <f t="shared" si="5"/>
        <v>66.6</v>
      </c>
      <c r="AN127" s="64">
        <v>2025</v>
      </c>
    </row>
    <row r="128" spans="1:40" s="7" customFormat="1" ht="45" customHeight="1">
      <c r="A128" s="19"/>
      <c r="B128" s="20"/>
      <c r="C128" s="158">
        <v>5</v>
      </c>
      <c r="D128" s="156">
        <v>5</v>
      </c>
      <c r="E128" s="159">
        <v>6</v>
      </c>
      <c r="F128" s="156">
        <v>0</v>
      </c>
      <c r="G128" s="156">
        <v>7</v>
      </c>
      <c r="H128" s="156">
        <v>0</v>
      </c>
      <c r="I128" s="156">
        <v>3</v>
      </c>
      <c r="J128" s="156">
        <v>1</v>
      </c>
      <c r="K128" s="156">
        <v>1</v>
      </c>
      <c r="L128" s="156"/>
      <c r="M128" s="156">
        <v>4</v>
      </c>
      <c r="N128" s="156">
        <v>0</v>
      </c>
      <c r="O128" s="156">
        <v>1</v>
      </c>
      <c r="P128" s="156">
        <v>2</v>
      </c>
      <c r="Q128" s="156"/>
      <c r="R128" s="156"/>
      <c r="S128" s="156">
        <v>0</v>
      </c>
      <c r="T128" s="157">
        <v>0</v>
      </c>
      <c r="U128" s="157">
        <v>1</v>
      </c>
      <c r="V128" s="157">
        <v>0</v>
      </c>
      <c r="W128" s="85"/>
      <c r="X128" s="16"/>
      <c r="Y128" s="16"/>
      <c r="Z128" s="16"/>
      <c r="AA128" s="16"/>
      <c r="AB128" s="16"/>
      <c r="AC128" s="16"/>
      <c r="AD128" s="10" t="s">
        <v>90</v>
      </c>
      <c r="AE128" s="11" t="s">
        <v>12</v>
      </c>
      <c r="AF128" s="4"/>
      <c r="AG128" s="9">
        <v>2645.3</v>
      </c>
      <c r="AH128" s="93">
        <v>2685.3</v>
      </c>
      <c r="AI128" s="9">
        <v>2485.3</v>
      </c>
      <c r="AJ128" s="9">
        <v>2485.3</v>
      </c>
      <c r="AK128" s="9">
        <v>2485.3</v>
      </c>
      <c r="AL128" s="9">
        <v>2485.3</v>
      </c>
      <c r="AM128" s="92">
        <f t="shared" si="5"/>
        <v>15271.8</v>
      </c>
      <c r="AN128" s="64">
        <v>2025</v>
      </c>
    </row>
    <row r="129" spans="1:40" s="7" customFormat="1" ht="38.25" customHeight="1">
      <c r="A129" s="19"/>
      <c r="B129" s="20"/>
      <c r="C129" s="158"/>
      <c r="D129" s="156"/>
      <c r="E129" s="159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7"/>
      <c r="U129" s="157"/>
      <c r="V129" s="157"/>
      <c r="W129" s="85"/>
      <c r="X129" s="16"/>
      <c r="Y129" s="16"/>
      <c r="Z129" s="16"/>
      <c r="AA129" s="16"/>
      <c r="AB129" s="16"/>
      <c r="AC129" s="16"/>
      <c r="AD129" s="10" t="s">
        <v>119</v>
      </c>
      <c r="AE129" s="11" t="s">
        <v>12</v>
      </c>
      <c r="AF129" s="4"/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2">
        <f t="shared" si="5"/>
        <v>0</v>
      </c>
      <c r="AN129" s="64">
        <v>2025</v>
      </c>
    </row>
    <row r="130" spans="1:40" s="142" customFormat="1" ht="63" customHeight="1">
      <c r="A130" s="140"/>
      <c r="B130" s="141"/>
      <c r="C130" s="195">
        <v>5</v>
      </c>
      <c r="D130" s="196">
        <v>5</v>
      </c>
      <c r="E130" s="197">
        <v>6</v>
      </c>
      <c r="F130" s="196">
        <v>0</v>
      </c>
      <c r="G130" s="196">
        <v>7</v>
      </c>
      <c r="H130" s="196">
        <v>0</v>
      </c>
      <c r="I130" s="196">
        <v>3</v>
      </c>
      <c r="J130" s="196">
        <v>1</v>
      </c>
      <c r="K130" s="196">
        <v>1</v>
      </c>
      <c r="L130" s="196"/>
      <c r="M130" s="196">
        <v>4</v>
      </c>
      <c r="N130" s="196">
        <v>0</v>
      </c>
      <c r="O130" s="196">
        <v>1</v>
      </c>
      <c r="P130" s="196">
        <v>1</v>
      </c>
      <c r="Q130" s="196"/>
      <c r="R130" s="196"/>
      <c r="S130" s="196">
        <v>0</v>
      </c>
      <c r="T130" s="191">
        <v>6</v>
      </c>
      <c r="U130" s="191">
        <v>9</v>
      </c>
      <c r="V130" s="191">
        <v>0</v>
      </c>
      <c r="W130" s="198"/>
      <c r="X130" s="199"/>
      <c r="Y130" s="199"/>
      <c r="Z130" s="199"/>
      <c r="AA130" s="199"/>
      <c r="AB130" s="199"/>
      <c r="AC130" s="199"/>
      <c r="AD130" s="99" t="s">
        <v>115</v>
      </c>
      <c r="AE130" s="200" t="s">
        <v>12</v>
      </c>
      <c r="AF130" s="100"/>
      <c r="AG130" s="201">
        <v>1597.4</v>
      </c>
      <c r="AH130" s="202">
        <v>1597.4</v>
      </c>
      <c r="AI130" s="203">
        <v>1597.4</v>
      </c>
      <c r="AJ130" s="203">
        <v>1597.4</v>
      </c>
      <c r="AK130" s="203">
        <v>1597.4</v>
      </c>
      <c r="AL130" s="203">
        <v>1597.4</v>
      </c>
      <c r="AM130" s="92">
        <f t="shared" si="5"/>
        <v>9584.4</v>
      </c>
      <c r="AN130" s="64">
        <v>2025</v>
      </c>
    </row>
    <row r="131" spans="1:40" s="142" customFormat="1" ht="63" customHeight="1">
      <c r="A131" s="140"/>
      <c r="B131" s="141"/>
      <c r="C131" s="195">
        <v>5</v>
      </c>
      <c r="D131" s="196">
        <v>5</v>
      </c>
      <c r="E131" s="197">
        <v>6</v>
      </c>
      <c r="F131" s="196">
        <v>0</v>
      </c>
      <c r="G131" s="196">
        <v>7</v>
      </c>
      <c r="H131" s="196">
        <v>0</v>
      </c>
      <c r="I131" s="196">
        <v>3</v>
      </c>
      <c r="J131" s="196">
        <v>1</v>
      </c>
      <c r="K131" s="196">
        <v>1</v>
      </c>
      <c r="L131" s="196"/>
      <c r="M131" s="196">
        <v>4</v>
      </c>
      <c r="N131" s="196">
        <v>0</v>
      </c>
      <c r="O131" s="196">
        <v>1</v>
      </c>
      <c r="P131" s="196" t="s">
        <v>114</v>
      </c>
      <c r="Q131" s="196"/>
      <c r="R131" s="196"/>
      <c r="S131" s="196">
        <v>0</v>
      </c>
      <c r="T131" s="191">
        <v>6</v>
      </c>
      <c r="U131" s="191">
        <v>9</v>
      </c>
      <c r="V131" s="191">
        <v>0</v>
      </c>
      <c r="W131" s="198"/>
      <c r="X131" s="199"/>
      <c r="Y131" s="199"/>
      <c r="Z131" s="199"/>
      <c r="AA131" s="199"/>
      <c r="AB131" s="199"/>
      <c r="AC131" s="199"/>
      <c r="AD131" s="99" t="s">
        <v>148</v>
      </c>
      <c r="AE131" s="200" t="s">
        <v>12</v>
      </c>
      <c r="AF131" s="100"/>
      <c r="AG131" s="203">
        <v>16</v>
      </c>
      <c r="AH131" s="202">
        <v>16</v>
      </c>
      <c r="AI131" s="203">
        <v>16</v>
      </c>
      <c r="AJ131" s="203">
        <v>16</v>
      </c>
      <c r="AK131" s="203">
        <v>16</v>
      </c>
      <c r="AL131" s="203">
        <v>16</v>
      </c>
      <c r="AM131" s="92">
        <f t="shared" si="5"/>
        <v>96</v>
      </c>
      <c r="AN131" s="64">
        <v>2025</v>
      </c>
    </row>
    <row r="132" spans="1:40" s="7" customFormat="1" ht="54" customHeight="1">
      <c r="A132" s="19"/>
      <c r="B132" s="20"/>
      <c r="C132" s="195">
        <v>5</v>
      </c>
      <c r="D132" s="196">
        <v>5</v>
      </c>
      <c r="E132" s="197">
        <v>6</v>
      </c>
      <c r="F132" s="196">
        <v>0</v>
      </c>
      <c r="G132" s="196">
        <v>7</v>
      </c>
      <c r="H132" s="196">
        <v>0</v>
      </c>
      <c r="I132" s="196">
        <v>3</v>
      </c>
      <c r="J132" s="196">
        <v>1</v>
      </c>
      <c r="K132" s="196">
        <v>1</v>
      </c>
      <c r="L132" s="196"/>
      <c r="M132" s="196">
        <v>4</v>
      </c>
      <c r="N132" s="196">
        <v>0</v>
      </c>
      <c r="O132" s="196">
        <v>1</v>
      </c>
      <c r="P132" s="196">
        <v>2</v>
      </c>
      <c r="Q132" s="196"/>
      <c r="R132" s="196"/>
      <c r="S132" s="196">
        <v>0</v>
      </c>
      <c r="T132" s="191">
        <v>0</v>
      </c>
      <c r="U132" s="191">
        <v>3</v>
      </c>
      <c r="V132" s="191">
        <v>0</v>
      </c>
      <c r="W132" s="198"/>
      <c r="X132" s="199"/>
      <c r="Y132" s="199"/>
      <c r="Z132" s="199"/>
      <c r="AA132" s="199"/>
      <c r="AB132" s="199"/>
      <c r="AC132" s="199"/>
      <c r="AD132" s="99" t="s">
        <v>156</v>
      </c>
      <c r="AE132" s="200" t="s">
        <v>106</v>
      </c>
      <c r="AF132" s="100"/>
      <c r="AG132" s="201">
        <v>40</v>
      </c>
      <c r="AH132" s="201">
        <v>0</v>
      </c>
      <c r="AI132" s="206">
        <v>0</v>
      </c>
      <c r="AJ132" s="206">
        <v>0</v>
      </c>
      <c r="AK132" s="206">
        <v>0</v>
      </c>
      <c r="AL132" s="206">
        <v>0</v>
      </c>
      <c r="AM132" s="92">
        <f>AL132+AK132+AJ132+AI132+AH132+AG132</f>
        <v>40</v>
      </c>
      <c r="AN132" s="64">
        <v>2025</v>
      </c>
    </row>
    <row r="133" spans="1:40" s="7" customFormat="1" ht="56.25" customHeight="1">
      <c r="A133" s="19"/>
      <c r="B133" s="20"/>
      <c r="C133" s="195"/>
      <c r="D133" s="196"/>
      <c r="E133" s="197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1"/>
      <c r="U133" s="191"/>
      <c r="V133" s="191"/>
      <c r="W133" s="198"/>
      <c r="X133" s="199"/>
      <c r="Y133" s="199"/>
      <c r="Z133" s="199"/>
      <c r="AA133" s="199"/>
      <c r="AB133" s="199"/>
      <c r="AC133" s="199"/>
      <c r="AD133" s="204" t="s">
        <v>18</v>
      </c>
      <c r="AE133" s="200" t="s">
        <v>13</v>
      </c>
      <c r="AF133" s="100"/>
      <c r="AG133" s="205">
        <v>75</v>
      </c>
      <c r="AH133" s="205">
        <v>75</v>
      </c>
      <c r="AI133" s="206">
        <v>75</v>
      </c>
      <c r="AJ133" s="206">
        <v>80</v>
      </c>
      <c r="AK133" s="206">
        <v>80</v>
      </c>
      <c r="AL133" s="206">
        <v>80</v>
      </c>
      <c r="AM133" s="92">
        <f t="shared" si="5"/>
        <v>465</v>
      </c>
      <c r="AN133" s="64">
        <v>2025</v>
      </c>
    </row>
    <row r="134" spans="1:40" s="7" customFormat="1" ht="53.25" customHeight="1">
      <c r="A134" s="19"/>
      <c r="B134" s="20"/>
      <c r="C134" s="195"/>
      <c r="D134" s="196"/>
      <c r="E134" s="197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1"/>
      <c r="U134" s="191"/>
      <c r="V134" s="191"/>
      <c r="W134" s="198"/>
      <c r="X134" s="199"/>
      <c r="Y134" s="199"/>
      <c r="Z134" s="199"/>
      <c r="AA134" s="199"/>
      <c r="AB134" s="199"/>
      <c r="AC134" s="199"/>
      <c r="AD134" s="99" t="s">
        <v>61</v>
      </c>
      <c r="AE134" s="200" t="s">
        <v>12</v>
      </c>
      <c r="AF134" s="100"/>
      <c r="AG134" s="201">
        <v>0</v>
      </c>
      <c r="AH134" s="205">
        <v>0</v>
      </c>
      <c r="AI134" s="206">
        <v>0</v>
      </c>
      <c r="AJ134" s="206">
        <v>0</v>
      </c>
      <c r="AK134" s="206">
        <v>0</v>
      </c>
      <c r="AL134" s="206">
        <v>0</v>
      </c>
      <c r="AM134" s="92">
        <f t="shared" si="5"/>
        <v>0</v>
      </c>
      <c r="AN134" s="64">
        <v>2025</v>
      </c>
    </row>
    <row r="135" spans="1:40" s="7" customFormat="1" ht="52.5" customHeight="1">
      <c r="A135" s="19"/>
      <c r="B135" s="20"/>
      <c r="C135" s="195"/>
      <c r="D135" s="196"/>
      <c r="E135" s="197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1"/>
      <c r="U135" s="191"/>
      <c r="V135" s="191"/>
      <c r="W135" s="198"/>
      <c r="X135" s="199"/>
      <c r="Y135" s="199"/>
      <c r="Z135" s="199"/>
      <c r="AA135" s="199"/>
      <c r="AB135" s="199"/>
      <c r="AC135" s="199"/>
      <c r="AD135" s="204" t="s">
        <v>62</v>
      </c>
      <c r="AE135" s="200" t="s">
        <v>13</v>
      </c>
      <c r="AF135" s="100"/>
      <c r="AG135" s="205">
        <v>2</v>
      </c>
      <c r="AH135" s="205">
        <v>2</v>
      </c>
      <c r="AI135" s="206">
        <v>2</v>
      </c>
      <c r="AJ135" s="206">
        <v>2</v>
      </c>
      <c r="AK135" s="206">
        <v>2</v>
      </c>
      <c r="AL135" s="206">
        <v>2</v>
      </c>
      <c r="AM135" s="92">
        <f t="shared" si="5"/>
        <v>12</v>
      </c>
      <c r="AN135" s="64">
        <v>2025</v>
      </c>
    </row>
    <row r="136" spans="1:40" s="7" customFormat="1" ht="32.25" customHeight="1">
      <c r="A136" s="19"/>
      <c r="B136" s="20"/>
      <c r="C136" s="195"/>
      <c r="D136" s="196"/>
      <c r="E136" s="197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1"/>
      <c r="U136" s="191"/>
      <c r="V136" s="191"/>
      <c r="W136" s="198"/>
      <c r="X136" s="199"/>
      <c r="Y136" s="199"/>
      <c r="Z136" s="199"/>
      <c r="AA136" s="199"/>
      <c r="AB136" s="199"/>
      <c r="AC136" s="199"/>
      <c r="AD136" s="99" t="s">
        <v>99</v>
      </c>
      <c r="AE136" s="200" t="s">
        <v>12</v>
      </c>
      <c r="AF136" s="100"/>
      <c r="AG136" s="205">
        <v>0</v>
      </c>
      <c r="AH136" s="205">
        <v>0</v>
      </c>
      <c r="AI136" s="206">
        <v>0</v>
      </c>
      <c r="AJ136" s="206">
        <v>0</v>
      </c>
      <c r="AK136" s="206">
        <v>0</v>
      </c>
      <c r="AL136" s="206">
        <v>0</v>
      </c>
      <c r="AM136" s="92">
        <f t="shared" si="5"/>
        <v>0</v>
      </c>
      <c r="AN136" s="64">
        <v>2025</v>
      </c>
    </row>
    <row r="137" spans="1:40" s="7" customFormat="1" ht="48" customHeight="1">
      <c r="A137" s="19"/>
      <c r="B137" s="20"/>
      <c r="C137" s="195"/>
      <c r="D137" s="196"/>
      <c r="E137" s="197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1"/>
      <c r="U137" s="191"/>
      <c r="V137" s="191"/>
      <c r="W137" s="198"/>
      <c r="X137" s="199"/>
      <c r="Y137" s="199"/>
      <c r="Z137" s="199"/>
      <c r="AA137" s="199"/>
      <c r="AB137" s="199"/>
      <c r="AC137" s="199"/>
      <c r="AD137" s="99" t="s">
        <v>91</v>
      </c>
      <c r="AE137" s="200" t="s">
        <v>12</v>
      </c>
      <c r="AF137" s="100"/>
      <c r="AG137" s="205">
        <v>0</v>
      </c>
      <c r="AH137" s="205">
        <v>0</v>
      </c>
      <c r="AI137" s="206">
        <v>0</v>
      </c>
      <c r="AJ137" s="206">
        <v>0</v>
      </c>
      <c r="AK137" s="206">
        <v>0</v>
      </c>
      <c r="AL137" s="206">
        <v>0</v>
      </c>
      <c r="AM137" s="92">
        <f t="shared" si="5"/>
        <v>0</v>
      </c>
      <c r="AN137" s="64">
        <v>2025</v>
      </c>
    </row>
    <row r="138" spans="1:40" s="7" customFormat="1" ht="44.25" customHeight="1">
      <c r="A138" s="19"/>
      <c r="B138" s="20"/>
      <c r="C138" s="195"/>
      <c r="D138" s="196"/>
      <c r="E138" s="197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1"/>
      <c r="U138" s="191"/>
      <c r="V138" s="191"/>
      <c r="W138" s="198"/>
      <c r="X138" s="199"/>
      <c r="Y138" s="199"/>
      <c r="Z138" s="199"/>
      <c r="AA138" s="199"/>
      <c r="AB138" s="199"/>
      <c r="AC138" s="199"/>
      <c r="AD138" s="204" t="s">
        <v>100</v>
      </c>
      <c r="AE138" s="200" t="s">
        <v>13</v>
      </c>
      <c r="AF138" s="100"/>
      <c r="AG138" s="205">
        <v>0</v>
      </c>
      <c r="AH138" s="205">
        <v>0</v>
      </c>
      <c r="AI138" s="206">
        <v>0</v>
      </c>
      <c r="AJ138" s="206">
        <v>0</v>
      </c>
      <c r="AK138" s="206">
        <v>0</v>
      </c>
      <c r="AL138" s="206">
        <v>0</v>
      </c>
      <c r="AM138" s="92">
        <f t="shared" si="5"/>
        <v>0</v>
      </c>
      <c r="AN138" s="64">
        <v>2025</v>
      </c>
    </row>
    <row r="139" spans="1:40" s="7" customFormat="1" ht="54.75" customHeight="1">
      <c r="A139" s="19"/>
      <c r="B139" s="20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98"/>
      <c r="X139" s="199"/>
      <c r="Y139" s="199"/>
      <c r="Z139" s="199"/>
      <c r="AA139" s="199"/>
      <c r="AB139" s="199"/>
      <c r="AC139" s="199"/>
      <c r="AD139" s="99" t="s">
        <v>137</v>
      </c>
      <c r="AE139" s="200" t="s">
        <v>12</v>
      </c>
      <c r="AF139" s="100"/>
      <c r="AG139" s="205">
        <v>0</v>
      </c>
      <c r="AH139" s="205">
        <v>0</v>
      </c>
      <c r="AI139" s="206">
        <v>0</v>
      </c>
      <c r="AJ139" s="206">
        <v>0</v>
      </c>
      <c r="AK139" s="206">
        <v>0</v>
      </c>
      <c r="AL139" s="206">
        <v>0</v>
      </c>
      <c r="AM139" s="92">
        <f t="shared" si="5"/>
        <v>0</v>
      </c>
      <c r="AN139" s="64">
        <v>2025</v>
      </c>
    </row>
    <row r="140" spans="1:40" s="7" customFormat="1" ht="47.25" customHeight="1">
      <c r="A140" s="19"/>
      <c r="B140" s="20"/>
      <c r="C140" s="195"/>
      <c r="D140" s="196"/>
      <c r="E140" s="197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1"/>
      <c r="U140" s="191"/>
      <c r="V140" s="191"/>
      <c r="W140" s="198"/>
      <c r="X140" s="199"/>
      <c r="Y140" s="199"/>
      <c r="Z140" s="199"/>
      <c r="AA140" s="199"/>
      <c r="AB140" s="199"/>
      <c r="AC140" s="199"/>
      <c r="AD140" s="204" t="s">
        <v>63</v>
      </c>
      <c r="AE140" s="200" t="s">
        <v>13</v>
      </c>
      <c r="AF140" s="100"/>
      <c r="AG140" s="205">
        <v>2</v>
      </c>
      <c r="AH140" s="205">
        <v>2</v>
      </c>
      <c r="AI140" s="206">
        <v>2</v>
      </c>
      <c r="AJ140" s="206">
        <v>2</v>
      </c>
      <c r="AK140" s="206">
        <v>2</v>
      </c>
      <c r="AL140" s="206">
        <v>2</v>
      </c>
      <c r="AM140" s="92">
        <f t="shared" si="5"/>
        <v>12</v>
      </c>
      <c r="AN140" s="64">
        <v>2025</v>
      </c>
    </row>
    <row r="141" spans="1:40" s="7" customFormat="1" ht="32.25" customHeight="1">
      <c r="A141" s="19"/>
      <c r="B141" s="20"/>
      <c r="C141" s="195"/>
      <c r="D141" s="196"/>
      <c r="E141" s="197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1"/>
      <c r="U141" s="191"/>
      <c r="V141" s="191"/>
      <c r="W141" s="198"/>
      <c r="X141" s="199"/>
      <c r="Y141" s="199"/>
      <c r="Z141" s="199"/>
      <c r="AA141" s="199"/>
      <c r="AB141" s="199"/>
      <c r="AC141" s="199"/>
      <c r="AD141" s="99" t="s">
        <v>155</v>
      </c>
      <c r="AE141" s="200" t="s">
        <v>12</v>
      </c>
      <c r="AF141" s="100"/>
      <c r="AG141" s="205">
        <v>0</v>
      </c>
      <c r="AH141" s="205">
        <v>0</v>
      </c>
      <c r="AI141" s="206">
        <v>0</v>
      </c>
      <c r="AJ141" s="206">
        <v>0</v>
      </c>
      <c r="AK141" s="206">
        <v>0</v>
      </c>
      <c r="AL141" s="206">
        <v>0</v>
      </c>
      <c r="AM141" s="92">
        <f t="shared" si="5"/>
        <v>0</v>
      </c>
      <c r="AN141" s="64">
        <v>2025</v>
      </c>
    </row>
    <row r="142" spans="1:40" s="142" customFormat="1" ht="32.25" customHeight="1">
      <c r="A142" s="140"/>
      <c r="B142" s="141"/>
      <c r="C142" s="195">
        <v>5</v>
      </c>
      <c r="D142" s="196">
        <v>5</v>
      </c>
      <c r="E142" s="197">
        <v>6</v>
      </c>
      <c r="F142" s="196">
        <v>0</v>
      </c>
      <c r="G142" s="196">
        <v>7</v>
      </c>
      <c r="H142" s="196">
        <v>0</v>
      </c>
      <c r="I142" s="196">
        <v>3</v>
      </c>
      <c r="J142" s="196">
        <v>1</v>
      </c>
      <c r="K142" s="196">
        <v>1</v>
      </c>
      <c r="L142" s="196"/>
      <c r="M142" s="196">
        <v>4</v>
      </c>
      <c r="N142" s="196">
        <v>2</v>
      </c>
      <c r="O142" s="196">
        <v>1</v>
      </c>
      <c r="P142" s="196">
        <v>0</v>
      </c>
      <c r="Q142" s="196"/>
      <c r="R142" s="196"/>
      <c r="S142" s="196">
        <v>0</v>
      </c>
      <c r="T142" s="191">
        <v>0</v>
      </c>
      <c r="U142" s="191">
        <v>0</v>
      </c>
      <c r="V142" s="191">
        <v>0</v>
      </c>
      <c r="W142" s="198"/>
      <c r="X142" s="199"/>
      <c r="Y142" s="199"/>
      <c r="Z142" s="199"/>
      <c r="AA142" s="199"/>
      <c r="AB142" s="199"/>
      <c r="AC142" s="199"/>
      <c r="AD142" s="99" t="s">
        <v>56</v>
      </c>
      <c r="AE142" s="200" t="s">
        <v>101</v>
      </c>
      <c r="AF142" s="100"/>
      <c r="AG142" s="205">
        <v>0</v>
      </c>
      <c r="AH142" s="205">
        <v>0</v>
      </c>
      <c r="AI142" s="206">
        <v>0</v>
      </c>
      <c r="AJ142" s="206">
        <v>0</v>
      </c>
      <c r="AK142" s="206">
        <v>0</v>
      </c>
      <c r="AL142" s="206">
        <v>0</v>
      </c>
      <c r="AM142" s="92">
        <f t="shared" si="5"/>
        <v>0</v>
      </c>
      <c r="AN142" s="64">
        <v>2025</v>
      </c>
    </row>
    <row r="143" spans="1:40" s="7" customFormat="1" ht="54.75" customHeight="1">
      <c r="A143" s="19"/>
      <c r="B143" s="20"/>
      <c r="C143" s="158"/>
      <c r="D143" s="156"/>
      <c r="E143" s="159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7"/>
      <c r="U143" s="157"/>
      <c r="V143" s="157"/>
      <c r="W143" s="85"/>
      <c r="X143" s="16"/>
      <c r="Y143" s="16"/>
      <c r="Z143" s="16"/>
      <c r="AA143" s="16"/>
      <c r="AB143" s="16"/>
      <c r="AC143" s="16"/>
      <c r="AD143" s="149" t="s">
        <v>64</v>
      </c>
      <c r="AE143" s="11" t="s">
        <v>14</v>
      </c>
      <c r="AF143" s="4"/>
      <c r="AG143" s="12">
        <v>66</v>
      </c>
      <c r="AH143" s="12">
        <v>66</v>
      </c>
      <c r="AI143" s="21">
        <v>66</v>
      </c>
      <c r="AJ143" s="21">
        <v>66</v>
      </c>
      <c r="AK143" s="21">
        <v>66</v>
      </c>
      <c r="AL143" s="21">
        <v>66</v>
      </c>
      <c r="AM143" s="92">
        <f t="shared" si="5"/>
        <v>396</v>
      </c>
      <c r="AN143" s="64">
        <v>2025</v>
      </c>
    </row>
    <row r="144" spans="1:40" s="7" customFormat="1" ht="53.25" customHeight="1">
      <c r="A144" s="19"/>
      <c r="B144" s="20"/>
      <c r="C144" s="158"/>
      <c r="D144" s="156"/>
      <c r="E144" s="159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  <c r="U144" s="157"/>
      <c r="V144" s="157"/>
      <c r="W144" s="85"/>
      <c r="X144" s="16"/>
      <c r="Y144" s="16"/>
      <c r="Z144" s="16"/>
      <c r="AA144" s="16"/>
      <c r="AB144" s="16"/>
      <c r="AC144" s="16"/>
      <c r="AD144" s="149" t="s">
        <v>102</v>
      </c>
      <c r="AE144" s="11" t="s">
        <v>101</v>
      </c>
      <c r="AF144" s="4"/>
      <c r="AG144" s="9">
        <v>0</v>
      </c>
      <c r="AH144" s="74">
        <v>0</v>
      </c>
      <c r="AI144" s="74">
        <v>0</v>
      </c>
      <c r="AJ144" s="74">
        <v>0</v>
      </c>
      <c r="AK144" s="74">
        <v>0</v>
      </c>
      <c r="AL144" s="74">
        <v>0</v>
      </c>
      <c r="AM144" s="92">
        <f t="shared" si="5"/>
        <v>0</v>
      </c>
      <c r="AN144" s="64">
        <v>2025</v>
      </c>
    </row>
    <row r="145" spans="1:40" s="7" customFormat="1" ht="24.75" customHeight="1" hidden="1">
      <c r="A145" s="19"/>
      <c r="B145" s="20"/>
      <c r="C145" s="185"/>
      <c r="D145" s="180"/>
      <c r="E145" s="186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>
        <v>1</v>
      </c>
      <c r="R145" s="180">
        <v>1</v>
      </c>
      <c r="S145" s="180">
        <v>1</v>
      </c>
      <c r="T145" s="180"/>
      <c r="U145" s="180"/>
      <c r="V145" s="180"/>
      <c r="W145" s="87"/>
      <c r="X145" s="22"/>
      <c r="Y145" s="22"/>
      <c r="Z145" s="8"/>
      <c r="AA145" s="8"/>
      <c r="AB145" s="8"/>
      <c r="AC145" s="8"/>
      <c r="AD145" s="149"/>
      <c r="AE145" s="11" t="s">
        <v>12</v>
      </c>
      <c r="AF145" s="4"/>
      <c r="AG145" s="9">
        <v>7223.5</v>
      </c>
      <c r="AH145" s="9">
        <v>7223.5</v>
      </c>
      <c r="AI145" s="9">
        <v>7223.5</v>
      </c>
      <c r="AJ145" s="9">
        <v>7223.5</v>
      </c>
      <c r="AK145" s="9">
        <v>7223.5</v>
      </c>
      <c r="AL145" s="9">
        <v>7223.5</v>
      </c>
      <c r="AM145" s="92">
        <f t="shared" si="5"/>
        <v>43341</v>
      </c>
      <c r="AN145" s="64">
        <v>2025</v>
      </c>
    </row>
    <row r="146" spans="1:40" s="7" customFormat="1" ht="19.5" customHeight="1" hidden="1">
      <c r="A146" s="19"/>
      <c r="B146" s="20"/>
      <c r="C146" s="185"/>
      <c r="D146" s="180"/>
      <c r="E146" s="186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>
        <v>1</v>
      </c>
      <c r="R146" s="180">
        <v>1</v>
      </c>
      <c r="S146" s="180">
        <v>2</v>
      </c>
      <c r="T146" s="180"/>
      <c r="U146" s="180"/>
      <c r="V146" s="180"/>
      <c r="W146" s="87"/>
      <c r="X146" s="22"/>
      <c r="Y146" s="22"/>
      <c r="Z146" s="8"/>
      <c r="AA146" s="8"/>
      <c r="AB146" s="8"/>
      <c r="AC146" s="8"/>
      <c r="AD146" s="149"/>
      <c r="AE146" s="11" t="s">
        <v>12</v>
      </c>
      <c r="AF146" s="4"/>
      <c r="AG146" s="9">
        <v>1.3</v>
      </c>
      <c r="AH146" s="9">
        <v>1.3</v>
      </c>
      <c r="AI146" s="9">
        <v>1.3</v>
      </c>
      <c r="AJ146" s="9">
        <v>1.3</v>
      </c>
      <c r="AK146" s="9">
        <v>1.3</v>
      </c>
      <c r="AL146" s="9">
        <v>1.3</v>
      </c>
      <c r="AM146" s="92">
        <f t="shared" si="5"/>
        <v>7.8</v>
      </c>
      <c r="AN146" s="64">
        <v>2025</v>
      </c>
    </row>
    <row r="147" spans="1:40" s="7" customFormat="1" ht="19.5" customHeight="1" hidden="1">
      <c r="A147" s="19"/>
      <c r="B147" s="20"/>
      <c r="C147" s="185"/>
      <c r="D147" s="180"/>
      <c r="E147" s="186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>
        <v>2</v>
      </c>
      <c r="R147" s="180">
        <v>4</v>
      </c>
      <c r="S147" s="180">
        <v>2</v>
      </c>
      <c r="T147" s="180"/>
      <c r="U147" s="180"/>
      <c r="V147" s="180"/>
      <c r="W147" s="87"/>
      <c r="X147" s="22"/>
      <c r="Y147" s="22"/>
      <c r="Z147" s="8"/>
      <c r="AA147" s="8"/>
      <c r="AB147" s="8"/>
      <c r="AC147" s="8"/>
      <c r="AD147" s="149"/>
      <c r="AE147" s="11" t="s">
        <v>12</v>
      </c>
      <c r="AF147" s="4"/>
      <c r="AG147" s="9">
        <v>280</v>
      </c>
      <c r="AH147" s="9">
        <v>280</v>
      </c>
      <c r="AI147" s="9">
        <v>280</v>
      </c>
      <c r="AJ147" s="9">
        <v>280</v>
      </c>
      <c r="AK147" s="9">
        <v>280</v>
      </c>
      <c r="AL147" s="9">
        <v>280</v>
      </c>
      <c r="AM147" s="92">
        <f t="shared" si="5"/>
        <v>1680</v>
      </c>
      <c r="AN147" s="64">
        <v>2025</v>
      </c>
    </row>
    <row r="148" spans="1:40" s="7" customFormat="1" ht="19.5" customHeight="1" hidden="1">
      <c r="A148" s="19"/>
      <c r="B148" s="20"/>
      <c r="C148" s="185"/>
      <c r="D148" s="180"/>
      <c r="E148" s="186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>
        <v>2</v>
      </c>
      <c r="R148" s="180">
        <v>4</v>
      </c>
      <c r="S148" s="180">
        <v>4</v>
      </c>
      <c r="T148" s="180"/>
      <c r="U148" s="180"/>
      <c r="V148" s="180"/>
      <c r="W148" s="87"/>
      <c r="X148" s="22"/>
      <c r="Y148" s="22"/>
      <c r="Z148" s="8"/>
      <c r="AA148" s="8"/>
      <c r="AB148" s="8"/>
      <c r="AC148" s="8"/>
      <c r="AD148" s="149"/>
      <c r="AE148" s="11" t="s">
        <v>12</v>
      </c>
      <c r="AF148" s="4"/>
      <c r="AG148" s="9">
        <v>3003.2</v>
      </c>
      <c r="AH148" s="9">
        <v>3003.2</v>
      </c>
      <c r="AI148" s="9">
        <v>3003.2</v>
      </c>
      <c r="AJ148" s="9">
        <v>3003.2</v>
      </c>
      <c r="AK148" s="9">
        <v>3003.2</v>
      </c>
      <c r="AL148" s="9">
        <v>3003.2</v>
      </c>
      <c r="AM148" s="92">
        <f t="shared" si="5"/>
        <v>18019.2</v>
      </c>
      <c r="AN148" s="64">
        <v>2025</v>
      </c>
    </row>
    <row r="149" spans="1:40" s="7" customFormat="1" ht="19.5" customHeight="1" hidden="1">
      <c r="A149" s="19"/>
      <c r="B149" s="20"/>
      <c r="C149" s="185"/>
      <c r="D149" s="180"/>
      <c r="E149" s="186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>
        <v>8</v>
      </c>
      <c r="R149" s="180">
        <v>5</v>
      </c>
      <c r="S149" s="180">
        <v>1</v>
      </c>
      <c r="T149" s="180"/>
      <c r="U149" s="180"/>
      <c r="V149" s="180"/>
      <c r="W149" s="87"/>
      <c r="X149" s="22"/>
      <c r="Y149" s="22"/>
      <c r="Z149" s="8"/>
      <c r="AA149" s="8"/>
      <c r="AB149" s="8"/>
      <c r="AC149" s="8"/>
      <c r="AD149" s="149"/>
      <c r="AE149" s="11" t="s">
        <v>12</v>
      </c>
      <c r="AF149" s="4"/>
      <c r="AG149" s="9">
        <v>80</v>
      </c>
      <c r="AH149" s="9">
        <v>80</v>
      </c>
      <c r="AI149" s="9">
        <v>80</v>
      </c>
      <c r="AJ149" s="9">
        <v>80</v>
      </c>
      <c r="AK149" s="9">
        <v>80</v>
      </c>
      <c r="AL149" s="9">
        <v>80</v>
      </c>
      <c r="AM149" s="92">
        <f t="shared" si="5"/>
        <v>480</v>
      </c>
      <c r="AN149" s="64">
        <v>2025</v>
      </c>
    </row>
    <row r="150" spans="1:40" s="7" customFormat="1" ht="19.5" customHeight="1" hidden="1">
      <c r="A150" s="19"/>
      <c r="B150" s="20"/>
      <c r="C150" s="185"/>
      <c r="D150" s="180"/>
      <c r="E150" s="186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>
        <v>8</v>
      </c>
      <c r="R150" s="180">
        <v>5</v>
      </c>
      <c r="S150" s="180">
        <v>2</v>
      </c>
      <c r="T150" s="180"/>
      <c r="U150" s="180"/>
      <c r="V150" s="180"/>
      <c r="W150" s="87"/>
      <c r="X150" s="22"/>
      <c r="Y150" s="22"/>
      <c r="Z150" s="8"/>
      <c r="AA150" s="8"/>
      <c r="AB150" s="8"/>
      <c r="AC150" s="8"/>
      <c r="AD150" s="149"/>
      <c r="AE150" s="11" t="s">
        <v>12</v>
      </c>
      <c r="AF150" s="4"/>
      <c r="AG150" s="9">
        <v>3</v>
      </c>
      <c r="AH150" s="9">
        <v>3</v>
      </c>
      <c r="AI150" s="9">
        <v>3</v>
      </c>
      <c r="AJ150" s="9">
        <v>3</v>
      </c>
      <c r="AK150" s="9">
        <v>3</v>
      </c>
      <c r="AL150" s="9">
        <v>3</v>
      </c>
      <c r="AM150" s="92">
        <f t="shared" si="5"/>
        <v>18</v>
      </c>
      <c r="AN150" s="64">
        <v>2025</v>
      </c>
    </row>
    <row r="151" spans="1:40" s="7" customFormat="1" ht="21.75" customHeight="1" hidden="1">
      <c r="A151" s="19"/>
      <c r="B151" s="20"/>
      <c r="C151" s="185"/>
      <c r="D151" s="180"/>
      <c r="E151" s="186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>
        <v>6</v>
      </c>
      <c r="R151" s="180">
        <v>1</v>
      </c>
      <c r="S151" s="180">
        <v>1</v>
      </c>
      <c r="T151" s="157"/>
      <c r="U151" s="180"/>
      <c r="V151" s="180"/>
      <c r="W151" s="88"/>
      <c r="X151" s="8"/>
      <c r="Y151" s="8"/>
      <c r="Z151" s="8"/>
      <c r="AA151" s="8"/>
      <c r="AB151" s="8"/>
      <c r="AC151" s="8"/>
      <c r="AD151" s="149"/>
      <c r="AE151" s="11" t="s">
        <v>12</v>
      </c>
      <c r="AF151" s="4"/>
      <c r="AG151" s="5">
        <v>52681.4</v>
      </c>
      <c r="AH151" s="5">
        <v>52681.4</v>
      </c>
      <c r="AI151" s="5">
        <v>52681.4</v>
      </c>
      <c r="AJ151" s="5">
        <v>52681.4</v>
      </c>
      <c r="AK151" s="5">
        <v>52681.4</v>
      </c>
      <c r="AL151" s="5">
        <v>52681.4</v>
      </c>
      <c r="AM151" s="92">
        <f t="shared" si="5"/>
        <v>316088.4</v>
      </c>
      <c r="AN151" s="64">
        <v>2025</v>
      </c>
    </row>
    <row r="152" spans="1:40" s="7" customFormat="1" ht="24" customHeight="1" hidden="1">
      <c r="A152" s="19"/>
      <c r="B152" s="20"/>
      <c r="C152" s="185"/>
      <c r="D152" s="180"/>
      <c r="E152" s="186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>
        <v>6</v>
      </c>
      <c r="R152" s="180">
        <v>2</v>
      </c>
      <c r="S152" s="180">
        <v>1</v>
      </c>
      <c r="T152" s="157"/>
      <c r="U152" s="180"/>
      <c r="V152" s="180"/>
      <c r="W152" s="88"/>
      <c r="X152" s="8"/>
      <c r="Y152" s="8"/>
      <c r="Z152" s="8"/>
      <c r="AA152" s="8"/>
      <c r="AB152" s="8"/>
      <c r="AC152" s="8"/>
      <c r="AD152" s="149"/>
      <c r="AE152" s="11" t="s">
        <v>12</v>
      </c>
      <c r="AF152" s="4"/>
      <c r="AG152" s="5">
        <v>4893.3</v>
      </c>
      <c r="AH152" s="5">
        <v>4893.3</v>
      </c>
      <c r="AI152" s="5">
        <v>4893.3</v>
      </c>
      <c r="AJ152" s="5">
        <v>4893.3</v>
      </c>
      <c r="AK152" s="5">
        <v>4893.3</v>
      </c>
      <c r="AL152" s="5">
        <v>4893.3</v>
      </c>
      <c r="AM152" s="92">
        <f t="shared" si="5"/>
        <v>29359.8</v>
      </c>
      <c r="AN152" s="64">
        <v>2025</v>
      </c>
    </row>
    <row r="153" spans="1:40" s="7" customFormat="1" ht="51" customHeight="1">
      <c r="A153" s="19"/>
      <c r="B153" s="20"/>
      <c r="C153" s="185"/>
      <c r="D153" s="180"/>
      <c r="E153" s="186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57"/>
      <c r="U153" s="180"/>
      <c r="V153" s="180"/>
      <c r="W153" s="88"/>
      <c r="X153" s="8"/>
      <c r="Y153" s="8"/>
      <c r="Z153" s="8"/>
      <c r="AA153" s="8"/>
      <c r="AB153" s="8"/>
      <c r="AC153" s="8"/>
      <c r="AD153" s="149" t="s">
        <v>71</v>
      </c>
      <c r="AE153" s="11" t="s">
        <v>70</v>
      </c>
      <c r="AF153" s="4"/>
      <c r="AG153" s="5">
        <v>6</v>
      </c>
      <c r="AH153" s="5">
        <v>6</v>
      </c>
      <c r="AI153" s="5">
        <v>6</v>
      </c>
      <c r="AJ153" s="5">
        <v>6</v>
      </c>
      <c r="AK153" s="5">
        <v>6</v>
      </c>
      <c r="AL153" s="5">
        <v>6</v>
      </c>
      <c r="AM153" s="92">
        <f aca="true" t="shared" si="9" ref="AM153:AM159">AL153+AK153+AJ153+AI153+AH153+AG153</f>
        <v>36</v>
      </c>
      <c r="AN153" s="64">
        <v>2025</v>
      </c>
    </row>
    <row r="154" spans="1:40" s="56" customFormat="1" ht="24.75" customHeight="1">
      <c r="A154" s="57"/>
      <c r="B154" s="58"/>
      <c r="C154" s="182">
        <v>5</v>
      </c>
      <c r="D154" s="183">
        <v>5</v>
      </c>
      <c r="E154" s="184">
        <v>6</v>
      </c>
      <c r="F154" s="187">
        <v>0</v>
      </c>
      <c r="G154" s="187">
        <v>8</v>
      </c>
      <c r="H154" s="187">
        <v>0</v>
      </c>
      <c r="I154" s="187">
        <v>4</v>
      </c>
      <c r="J154" s="187">
        <v>1</v>
      </c>
      <c r="K154" s="187">
        <v>1</v>
      </c>
      <c r="L154" s="187"/>
      <c r="M154" s="187">
        <v>9</v>
      </c>
      <c r="N154" s="187">
        <v>0</v>
      </c>
      <c r="O154" s="187">
        <v>0</v>
      </c>
      <c r="P154" s="187">
        <v>0</v>
      </c>
      <c r="Q154" s="187"/>
      <c r="R154" s="187"/>
      <c r="S154" s="187">
        <v>0</v>
      </c>
      <c r="T154" s="188">
        <v>0</v>
      </c>
      <c r="U154" s="187">
        <v>0</v>
      </c>
      <c r="V154" s="187">
        <v>0</v>
      </c>
      <c r="W154" s="130"/>
      <c r="X154" s="131"/>
      <c r="Y154" s="131"/>
      <c r="Z154" s="131"/>
      <c r="AA154" s="131"/>
      <c r="AB154" s="131"/>
      <c r="AC154" s="131"/>
      <c r="AD154" s="132" t="s">
        <v>24</v>
      </c>
      <c r="AE154" s="133" t="s">
        <v>12</v>
      </c>
      <c r="AF154" s="134"/>
      <c r="AG154" s="135">
        <f aca="true" t="shared" si="10" ref="AG154:AL154">AG156+AG157+AG158+AG159+AG155</f>
        <v>8302.4</v>
      </c>
      <c r="AH154" s="135">
        <f t="shared" si="10"/>
        <v>8276.3</v>
      </c>
      <c r="AI154" s="135">
        <f t="shared" si="10"/>
        <v>8076.299999999999</v>
      </c>
      <c r="AJ154" s="135">
        <f t="shared" si="10"/>
        <v>8076.299999999999</v>
      </c>
      <c r="AK154" s="135">
        <f t="shared" si="10"/>
        <v>8076.299999999999</v>
      </c>
      <c r="AL154" s="135">
        <f t="shared" si="10"/>
        <v>8076.299999999999</v>
      </c>
      <c r="AM154" s="92">
        <f t="shared" si="9"/>
        <v>48883.9</v>
      </c>
      <c r="AN154" s="64">
        <v>2025</v>
      </c>
    </row>
    <row r="155" spans="1:40" s="102" customFormat="1" ht="50.25" customHeight="1">
      <c r="A155" s="95"/>
      <c r="B155" s="96"/>
      <c r="C155" s="189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1"/>
      <c r="S155" s="190"/>
      <c r="T155" s="191"/>
      <c r="U155" s="190"/>
      <c r="V155" s="190"/>
      <c r="W155" s="97"/>
      <c r="X155" s="98"/>
      <c r="Y155" s="98"/>
      <c r="Z155" s="98"/>
      <c r="AA155" s="98"/>
      <c r="AB155" s="98"/>
      <c r="AC155" s="98"/>
      <c r="AD155" s="99" t="s">
        <v>125</v>
      </c>
      <c r="AE155" s="11" t="s">
        <v>12</v>
      </c>
      <c r="AF155" s="100"/>
      <c r="AG155" s="101">
        <v>0</v>
      </c>
      <c r="AH155" s="101">
        <v>0</v>
      </c>
      <c r="AI155" s="101">
        <v>0</v>
      </c>
      <c r="AJ155" s="101">
        <v>0</v>
      </c>
      <c r="AK155" s="101">
        <v>0</v>
      </c>
      <c r="AL155" s="101">
        <v>0</v>
      </c>
      <c r="AM155" s="92">
        <f t="shared" si="9"/>
        <v>0</v>
      </c>
      <c r="AN155" s="64">
        <v>2025</v>
      </c>
    </row>
    <row r="156" spans="1:40" s="102" customFormat="1" ht="36.75" customHeight="1">
      <c r="A156" s="95"/>
      <c r="B156" s="96"/>
      <c r="C156" s="192"/>
      <c r="D156" s="190"/>
      <c r="E156" s="189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1"/>
      <c r="U156" s="190"/>
      <c r="V156" s="190"/>
      <c r="W156" s="97"/>
      <c r="X156" s="98"/>
      <c r="Y156" s="98"/>
      <c r="Z156" s="98"/>
      <c r="AA156" s="98"/>
      <c r="AB156" s="98"/>
      <c r="AC156" s="98"/>
      <c r="AD156" s="99" t="s">
        <v>124</v>
      </c>
      <c r="AE156" s="11" t="s">
        <v>12</v>
      </c>
      <c r="AF156" s="100"/>
      <c r="AG156" s="101">
        <v>0</v>
      </c>
      <c r="AH156" s="101">
        <v>0</v>
      </c>
      <c r="AI156" s="101">
        <v>0</v>
      </c>
      <c r="AJ156" s="101">
        <v>0</v>
      </c>
      <c r="AK156" s="101">
        <v>0</v>
      </c>
      <c r="AL156" s="101">
        <v>0</v>
      </c>
      <c r="AM156" s="92">
        <f t="shared" si="9"/>
        <v>0</v>
      </c>
      <c r="AN156" s="64">
        <v>2025</v>
      </c>
    </row>
    <row r="157" spans="1:40" s="7" customFormat="1" ht="59.25" customHeight="1">
      <c r="A157" s="19"/>
      <c r="B157" s="20"/>
      <c r="C157" s="185">
        <v>5</v>
      </c>
      <c r="D157" s="180">
        <v>5</v>
      </c>
      <c r="E157" s="186">
        <v>6</v>
      </c>
      <c r="F157" s="180">
        <v>0</v>
      </c>
      <c r="G157" s="180">
        <v>8</v>
      </c>
      <c r="H157" s="180">
        <v>0</v>
      </c>
      <c r="I157" s="180">
        <v>4</v>
      </c>
      <c r="J157" s="180">
        <v>1</v>
      </c>
      <c r="K157" s="180">
        <v>1</v>
      </c>
      <c r="L157" s="180"/>
      <c r="M157" s="180">
        <v>9</v>
      </c>
      <c r="N157" s="180">
        <v>0</v>
      </c>
      <c r="O157" s="180">
        <v>7</v>
      </c>
      <c r="P157" s="180">
        <v>2</v>
      </c>
      <c r="Q157" s="180"/>
      <c r="R157" s="180"/>
      <c r="S157" s="180">
        <v>0</v>
      </c>
      <c r="T157" s="157">
        <v>0</v>
      </c>
      <c r="U157" s="180">
        <v>1</v>
      </c>
      <c r="V157" s="180">
        <v>0</v>
      </c>
      <c r="W157" s="88"/>
      <c r="X157" s="8"/>
      <c r="Y157" s="8"/>
      <c r="Z157" s="8"/>
      <c r="AA157" s="8"/>
      <c r="AB157" s="8"/>
      <c r="AC157" s="8"/>
      <c r="AD157" s="10" t="s">
        <v>19</v>
      </c>
      <c r="AE157" s="11" t="s">
        <v>12</v>
      </c>
      <c r="AF157" s="4"/>
      <c r="AG157" s="5">
        <v>1157.1</v>
      </c>
      <c r="AH157" s="5">
        <v>1131</v>
      </c>
      <c r="AI157" s="5">
        <v>1131</v>
      </c>
      <c r="AJ157" s="5">
        <v>1131</v>
      </c>
      <c r="AK157" s="5">
        <v>1131</v>
      </c>
      <c r="AL157" s="5">
        <v>1131</v>
      </c>
      <c r="AM157" s="92">
        <f t="shared" si="9"/>
        <v>6812.1</v>
      </c>
      <c r="AN157" s="64">
        <v>2025</v>
      </c>
    </row>
    <row r="158" spans="1:40" s="7" customFormat="1" ht="59.25" customHeight="1">
      <c r="A158" s="19"/>
      <c r="B158" s="20"/>
      <c r="C158" s="185">
        <v>5</v>
      </c>
      <c r="D158" s="180">
        <v>5</v>
      </c>
      <c r="E158" s="186">
        <v>6</v>
      </c>
      <c r="F158" s="180">
        <v>0</v>
      </c>
      <c r="G158" s="180">
        <v>8</v>
      </c>
      <c r="H158" s="180">
        <v>0</v>
      </c>
      <c r="I158" s="180">
        <v>4</v>
      </c>
      <c r="J158" s="180">
        <v>1</v>
      </c>
      <c r="K158" s="180">
        <v>1</v>
      </c>
      <c r="L158" s="180"/>
      <c r="M158" s="180">
        <v>9</v>
      </c>
      <c r="N158" s="180">
        <v>0</v>
      </c>
      <c r="O158" s="180">
        <v>7</v>
      </c>
      <c r="P158" s="180">
        <v>2</v>
      </c>
      <c r="Q158" s="180"/>
      <c r="R158" s="180"/>
      <c r="S158" s="180">
        <v>0</v>
      </c>
      <c r="T158" s="157">
        <v>0</v>
      </c>
      <c r="U158" s="180">
        <v>2</v>
      </c>
      <c r="V158" s="180">
        <v>0</v>
      </c>
      <c r="W158" s="88"/>
      <c r="X158" s="8"/>
      <c r="Y158" s="8"/>
      <c r="Z158" s="8"/>
      <c r="AA158" s="8"/>
      <c r="AB158" s="8"/>
      <c r="AC158" s="8"/>
      <c r="AD158" s="10" t="s">
        <v>82</v>
      </c>
      <c r="AE158" s="11" t="s">
        <v>12</v>
      </c>
      <c r="AF158" s="4"/>
      <c r="AG158" s="5">
        <v>1794.1</v>
      </c>
      <c r="AH158" s="5">
        <v>1794.1</v>
      </c>
      <c r="AI158" s="5">
        <v>1794.1</v>
      </c>
      <c r="AJ158" s="5">
        <v>1794.1</v>
      </c>
      <c r="AK158" s="5">
        <v>1794.1</v>
      </c>
      <c r="AL158" s="5">
        <v>1794.1</v>
      </c>
      <c r="AM158" s="92">
        <f t="shared" si="9"/>
        <v>10764.6</v>
      </c>
      <c r="AN158" s="64">
        <v>2025</v>
      </c>
    </row>
    <row r="159" spans="1:40" s="7" customFormat="1" ht="59.25" customHeight="1">
      <c r="A159" s="20"/>
      <c r="B159" s="20"/>
      <c r="C159" s="180">
        <v>5</v>
      </c>
      <c r="D159" s="180">
        <v>5</v>
      </c>
      <c r="E159" s="180">
        <v>5</v>
      </c>
      <c r="F159" s="180">
        <v>0</v>
      </c>
      <c r="G159" s="180">
        <v>8</v>
      </c>
      <c r="H159" s="180">
        <v>0</v>
      </c>
      <c r="I159" s="180">
        <v>4</v>
      </c>
      <c r="J159" s="180">
        <v>1</v>
      </c>
      <c r="K159" s="180">
        <v>1</v>
      </c>
      <c r="L159" s="181"/>
      <c r="M159" s="180">
        <v>9</v>
      </c>
      <c r="N159" s="180">
        <v>0</v>
      </c>
      <c r="O159" s="180">
        <v>7</v>
      </c>
      <c r="P159" s="180">
        <v>2</v>
      </c>
      <c r="Q159" s="181"/>
      <c r="R159" s="181"/>
      <c r="S159" s="180">
        <v>0</v>
      </c>
      <c r="T159" s="157">
        <v>0</v>
      </c>
      <c r="U159" s="180">
        <v>3</v>
      </c>
      <c r="V159" s="180">
        <v>0</v>
      </c>
      <c r="W159" s="89"/>
      <c r="X159" s="83"/>
      <c r="Y159" s="83"/>
      <c r="Z159" s="83"/>
      <c r="AA159" s="83"/>
      <c r="AB159" s="83"/>
      <c r="AC159" s="83"/>
      <c r="AD159" s="10" t="s">
        <v>108</v>
      </c>
      <c r="AE159" s="11" t="s">
        <v>106</v>
      </c>
      <c r="AF159" s="11"/>
      <c r="AG159" s="5">
        <v>5351.2</v>
      </c>
      <c r="AH159" s="5">
        <v>5351.2</v>
      </c>
      <c r="AI159" s="5">
        <v>5151.2</v>
      </c>
      <c r="AJ159" s="5">
        <v>5151.2</v>
      </c>
      <c r="AK159" s="5">
        <v>5151.2</v>
      </c>
      <c r="AL159" s="5">
        <v>5151.2</v>
      </c>
      <c r="AM159" s="92">
        <f t="shared" si="9"/>
        <v>31307.2</v>
      </c>
      <c r="AN159" s="64">
        <v>2025</v>
      </c>
    </row>
    <row r="160" spans="1:51" s="3" customFormat="1" ht="12" customHeight="1">
      <c r="A160" s="29"/>
      <c r="B160" s="29"/>
      <c r="C160" s="216"/>
      <c r="D160" s="216"/>
      <c r="E160" s="29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11" t="s">
        <v>13</v>
      </c>
      <c r="AF160" s="30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</row>
    <row r="161" spans="1:51" s="3" customFormat="1" ht="12">
      <c r="A161" s="29"/>
      <c r="B161" s="29"/>
      <c r="C161" s="216"/>
      <c r="D161" s="216"/>
      <c r="E161" s="29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30"/>
      <c r="AF161" s="30"/>
      <c r="AG161" s="27"/>
      <c r="AH161" s="27"/>
      <c r="AI161" s="27"/>
      <c r="AJ161" s="27"/>
      <c r="AK161" s="27"/>
      <c r="AL161" s="27"/>
      <c r="AM161" s="27" t="s">
        <v>120</v>
      </c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</row>
    <row r="162" spans="1:51" ht="14.25" customHeight="1">
      <c r="A162" s="23"/>
      <c r="B162" s="23"/>
      <c r="C162" s="218"/>
      <c r="D162" s="218"/>
      <c r="E162" s="23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30"/>
      <c r="AF162" s="30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1:51" ht="15">
      <c r="A163" s="23"/>
      <c r="B163" s="23"/>
      <c r="C163" s="218"/>
      <c r="D163" s="218"/>
      <c r="E163" s="23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30"/>
      <c r="AF163" s="30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1:51" ht="15">
      <c r="A164" s="23"/>
      <c r="B164" s="23"/>
      <c r="C164" s="218"/>
      <c r="D164" s="218"/>
      <c r="E164" s="23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30"/>
      <c r="AF164" s="30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ht="15">
      <c r="AE165" s="30"/>
    </row>
  </sheetData>
  <sheetProtection/>
  <mergeCells count="38">
    <mergeCell ref="AG7:AN7"/>
    <mergeCell ref="J13:AY13"/>
    <mergeCell ref="Q8:AD8"/>
    <mergeCell ref="Q9:AD9"/>
    <mergeCell ref="Q10:AD10"/>
    <mergeCell ref="A11:AN11"/>
    <mergeCell ref="AG10:AN10"/>
    <mergeCell ref="AG8:AN8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C161:D161"/>
    <mergeCell ref="F161:AD161"/>
    <mergeCell ref="C160:D160"/>
    <mergeCell ref="F164:AD164"/>
    <mergeCell ref="C164:D164"/>
    <mergeCell ref="C163:D163"/>
    <mergeCell ref="C162:D162"/>
    <mergeCell ref="F163:AD163"/>
    <mergeCell ref="F162:AD162"/>
    <mergeCell ref="F160:AD160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50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2020-06-30T11:17:21Z</cp:lastPrinted>
  <dcterms:created xsi:type="dcterms:W3CDTF">2011-12-09T07:36:49Z</dcterms:created>
  <dcterms:modified xsi:type="dcterms:W3CDTF">2020-07-08T09:36:31Z</dcterms:modified>
  <cp:category/>
  <cp:version/>
  <cp:contentType/>
  <cp:contentStatus/>
</cp:coreProperties>
</file>