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00" yWindow="510" windowWidth="19815" windowHeight="9660"/>
  </bookViews>
  <sheets>
    <sheet name="1 полугодие" sheetId="2" r:id="rId1"/>
  </sheets>
  <definedNames>
    <definedName name="_xlnm.Print_Titles" localSheetId="0">'1 полугодие'!$13:$14</definedName>
    <definedName name="_xlnm.Print_Area" localSheetId="0">'1 полугодие'!$A$1:$R$34</definedName>
  </definedNames>
  <calcPr calcId="144525"/>
</workbook>
</file>

<file path=xl/calcChain.xml><?xml version="1.0" encoding="utf-8"?>
<calcChain xmlns="http://schemas.openxmlformats.org/spreadsheetml/2006/main">
  <c r="J32" i="2" l="1"/>
  <c r="K32" i="2"/>
  <c r="L32" i="2"/>
  <c r="M32" i="2"/>
  <c r="N32" i="2"/>
  <c r="O32" i="2"/>
  <c r="P32" i="2"/>
  <c r="Q32" i="2"/>
  <c r="J30" i="2"/>
  <c r="K30" i="2"/>
  <c r="L30" i="2"/>
  <c r="M30" i="2"/>
  <c r="N30" i="2"/>
  <c r="O30" i="2"/>
  <c r="P30" i="2"/>
  <c r="Q30" i="2"/>
  <c r="R30" i="2"/>
  <c r="I30" i="2"/>
  <c r="J28" i="2"/>
  <c r="K28" i="2"/>
  <c r="L28" i="2"/>
  <c r="M28" i="2"/>
  <c r="N28" i="2"/>
  <c r="O28" i="2"/>
  <c r="P28" i="2"/>
  <c r="Q28" i="2"/>
  <c r="R28" i="2"/>
  <c r="I28" i="2"/>
  <c r="J24" i="2"/>
  <c r="K24" i="2"/>
  <c r="L24" i="2"/>
  <c r="M24" i="2"/>
  <c r="N24" i="2"/>
  <c r="O24" i="2"/>
  <c r="P24" i="2"/>
  <c r="Q24" i="2"/>
  <c r="R24" i="2"/>
  <c r="I24" i="2"/>
  <c r="J21" i="2"/>
  <c r="K21" i="2"/>
  <c r="L21" i="2"/>
  <c r="M21" i="2"/>
  <c r="N21" i="2"/>
  <c r="O21" i="2"/>
  <c r="P21" i="2"/>
  <c r="Q21" i="2"/>
  <c r="R21" i="2"/>
  <c r="I21" i="2"/>
  <c r="J18" i="2"/>
  <c r="K18" i="2"/>
  <c r="L18" i="2"/>
  <c r="M18" i="2"/>
  <c r="N18" i="2"/>
  <c r="O18" i="2"/>
  <c r="P18" i="2"/>
  <c r="Q18" i="2"/>
  <c r="R18" i="2"/>
  <c r="I18" i="2"/>
  <c r="J15" i="2"/>
  <c r="K15" i="2"/>
  <c r="L15" i="2"/>
  <c r="M15" i="2"/>
  <c r="N15" i="2"/>
  <c r="O15" i="2"/>
  <c r="P15" i="2"/>
  <c r="Q15" i="2"/>
  <c r="R15" i="2"/>
  <c r="I15" i="2"/>
  <c r="W24" i="2"/>
  <c r="W21" i="2"/>
  <c r="W15" i="2"/>
  <c r="I32" i="2" l="1"/>
  <c r="R32" i="2"/>
  <c r="W32" i="2"/>
</calcChain>
</file>

<file path=xl/sharedStrings.xml><?xml version="1.0" encoding="utf-8"?>
<sst xmlns="http://schemas.openxmlformats.org/spreadsheetml/2006/main" count="67" uniqueCount="47">
  <si>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</si>
  <si>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</si>
  <si>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</si>
  <si>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</si>
  <si>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</si>
  <si>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</si>
  <si>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</si>
  <si>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</si>
  <si>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</si>
  <si>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</si>
  <si>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</si>
  <si>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</si>
  <si>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</si>
  <si>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</si>
  <si>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</si>
  <si>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НАЦИОНАЛЬНАЯ ЭКОНОМИКА</t>
  </si>
  <si>
    <t>0400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</si>
  <si>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</si>
  <si>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</si>
  <si>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</si>
  <si>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</si>
  <si>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</si>
  <si>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</si>
  <si>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</si>
  <si>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</si>
  <si>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</si>
  <si>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</si>
  <si>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</si>
  <si>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</si>
  <si>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</si>
  <si>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</si>
  <si>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</si>
  <si>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</si>
  <si>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>ВСЕГО РАСХОДОВ:</t>
  </si>
  <si>
    <t>Приложение №2</t>
  </si>
  <si>
    <t>к Постановлению администрации</t>
  </si>
  <si>
    <t>тыс.руб.</t>
  </si>
  <si>
    <t>"Об утверждении отчета об исполнении</t>
  </si>
  <si>
    <t>бюджета поселка Максатиха Тверской области</t>
  </si>
  <si>
    <t>Отчет об исполнении  расходной части</t>
  </si>
  <si>
    <t>Бюджет по расходам на 2020 год</t>
  </si>
  <si>
    <t xml:space="preserve">      Массовый спорт</t>
  </si>
  <si>
    <t xml:space="preserve">    ФИЗИЧЕСКАЯ КУЛЬТУРА И СПОРТ</t>
  </si>
  <si>
    <t>за 1 полугодие 2020 года"</t>
  </si>
  <si>
    <t>за 1 полугодие 2020 года</t>
  </si>
  <si>
    <t>Исполнено за 1 полугодие 2020 года</t>
  </si>
  <si>
    <t>Максатихинского района от 15.07.2020г.  № 284-па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</si>
</sst>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3" borderId="0"/>
    <xf numFmtId="0" fontId="6" fillId="0" borderId="3">
      <alignment horizontal="center" vertical="center" wrapText="1"/>
    </xf>
    <xf numFmtId="1" fontId="6" fillId="0" borderId="3">
      <alignment horizontal="left" vertical="top" wrapText="1" indent="2"/>
    </xf>
    <xf numFmtId="0" fontId="6" fillId="0" borderId="0"/>
    <xf numFmtId="0" fontId="6" fillId="0" borderId="3">
      <alignment horizontal="center" vertical="center" wrapText="1"/>
    </xf>
    <xf numFmtId="1" fontId="6" fillId="0" borderId="3">
      <alignment horizontal="center" vertical="top" shrinkToFi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3" borderId="0">
      <alignment shrinkToFi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7" fillId="0" borderId="3">
      <alignment horizontal="left"/>
    </xf>
    <xf numFmtId="0" fontId="6" fillId="0" borderId="3">
      <alignment horizontal="center" vertical="center" wrapText="1"/>
    </xf>
    <xf numFmtId="4" fontId="6" fillId="0" borderId="3">
      <alignment horizontal="right" vertical="top" shrinkToFit="1"/>
    </xf>
    <xf numFmtId="4" fontId="7" fillId="4" borderId="3">
      <alignment horizontal="right" vertical="top" shrinkToFit="1"/>
    </xf>
    <xf numFmtId="0" fontId="6" fillId="0" borderId="0">
      <alignment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3">
      <alignment horizontal="center" vertical="center" wrapText="1"/>
    </xf>
    <xf numFmtId="0" fontId="6" fillId="0" borderId="0">
      <alignment horizontal="left" wrapText="1"/>
    </xf>
    <xf numFmtId="10" fontId="6" fillId="0" borderId="3">
      <alignment horizontal="right" vertical="top" shrinkToFit="1"/>
    </xf>
    <xf numFmtId="10" fontId="7" fillId="4" borderId="3">
      <alignment horizontal="right" vertical="top" shrinkToFit="1"/>
    </xf>
    <xf numFmtId="0" fontId="8" fillId="0" borderId="0">
      <alignment horizontal="center" wrapText="1"/>
    </xf>
    <xf numFmtId="0" fontId="8" fillId="0" borderId="0">
      <alignment horizontal="center"/>
    </xf>
    <xf numFmtId="0" fontId="6" fillId="0" borderId="0">
      <alignment horizontal="right"/>
    </xf>
    <xf numFmtId="0" fontId="6" fillId="0" borderId="0">
      <alignment vertical="top"/>
    </xf>
    <xf numFmtId="0" fontId="7" fillId="0" borderId="3">
      <alignment vertical="top" wrapText="1"/>
    </xf>
    <xf numFmtId="0" fontId="6" fillId="3" borderId="0">
      <alignment horizontal="center"/>
    </xf>
    <xf numFmtId="0" fontId="6" fillId="3" borderId="0">
      <alignment horizontal="left"/>
    </xf>
    <xf numFmtId="4" fontId="7" fillId="5" borderId="3">
      <alignment horizontal="right" vertical="top" shrinkToFit="1"/>
    </xf>
    <xf numFmtId="10" fontId="7" fillId="5" borderId="3">
      <alignment horizontal="right" vertical="top" shrinkToFit="1"/>
    </xf>
  </cellStyleXfs>
  <cellXfs count="74">
    <xf numFmtId="0" fontId="0" fillId="0" borderId="0" xfId="0"/>
    <xf numFmtId="0" fontId="0" fillId="0" borderId="0" xfId="0" applyProtection="1">
      <protection locked="0"/>
    </xf>
    <xf numFmtId="0" fontId="6" fillId="0" borderId="0" xfId="9" applyNumberFormat="1" applyProtection="1"/>
    <xf numFmtId="0" fontId="8" fillId="0" borderId="0" xfId="43" applyNumberFormat="1" applyProtection="1">
      <alignment horizontal="center"/>
    </xf>
    <xf numFmtId="0" fontId="6" fillId="0" borderId="3" xfId="38" applyNumberFormat="1" applyProtection="1">
      <alignment horizontal="center" vertical="center" wrapText="1"/>
    </xf>
    <xf numFmtId="0" fontId="7" fillId="0" borderId="3" xfId="46" applyNumberFormat="1" applyProtection="1">
      <alignment vertical="top" wrapText="1"/>
    </xf>
    <xf numFmtId="1" fontId="6" fillId="0" borderId="3" xfId="11" applyNumberFormat="1" applyProtection="1">
      <alignment horizontal="center" vertical="top" shrinkToFit="1"/>
    </xf>
    <xf numFmtId="4" fontId="7" fillId="5" borderId="3" xfId="49" applyNumberFormat="1" applyProtection="1">
      <alignment horizontal="right" vertical="top" shrinkToFit="1"/>
    </xf>
    <xf numFmtId="4" fontId="7" fillId="4" borderId="3" xfId="26" applyNumberFormat="1" applyProtection="1">
      <alignment horizontal="right" vertical="top" shrinkToFit="1"/>
    </xf>
    <xf numFmtId="0" fontId="6" fillId="0" borderId="0" xfId="39" applyNumberFormat="1" applyProtection="1">
      <alignment horizontal="left" wrapText="1"/>
    </xf>
    <xf numFmtId="0" fontId="0" fillId="0" borderId="1" xfId="0" applyBorder="1" applyProtection="1">
      <protection locked="0"/>
    </xf>
    <xf numFmtId="4" fontId="7" fillId="0" borderId="3" xfId="49" applyNumberFormat="1" applyFill="1" applyProtection="1">
      <alignment horizontal="right" vertical="top" shrinkToFit="1"/>
    </xf>
    <xf numFmtId="1" fontId="6" fillId="2" borderId="3" xfId="11" applyNumberFormat="1" applyFill="1" applyProtection="1">
      <alignment horizontal="center" vertical="top" shrinkToFit="1"/>
    </xf>
    <xf numFmtId="0" fontId="7" fillId="2" borderId="3" xfId="46" applyNumberFormat="1" applyFill="1" applyProtection="1">
      <alignment vertical="top" wrapText="1"/>
    </xf>
    <xf numFmtId="4" fontId="7" fillId="2" borderId="3" xfId="49" applyNumberFormat="1" applyFill="1" applyProtection="1">
      <alignment horizontal="right" vertical="top" shrinkToFit="1"/>
    </xf>
    <xf numFmtId="0" fontId="5" fillId="0" borderId="0" xfId="0" applyFont="1" applyAlignment="1" applyProtection="1">
      <alignment horizontal="center"/>
      <protection locked="0"/>
    </xf>
    <xf numFmtId="0" fontId="4" fillId="0" borderId="0" xfId="9" applyNumberFormat="1" applyFont="1" applyAlignment="1" applyProtection="1">
      <alignment horizontal="center"/>
    </xf>
    <xf numFmtId="4" fontId="6" fillId="0" borderId="0" xfId="9" applyNumberFormat="1" applyProtection="1"/>
    <xf numFmtId="0" fontId="7" fillId="0" borderId="4" xfId="46" applyNumberFormat="1" applyBorder="1" applyProtection="1">
      <alignment vertical="top" wrapText="1"/>
    </xf>
    <xf numFmtId="1" fontId="6" fillId="2" borderId="5" xfId="11" applyNumberFormat="1" applyFill="1" applyBorder="1" applyProtection="1">
      <alignment horizontal="center" vertical="top" shrinkToFit="1"/>
    </xf>
    <xf numFmtId="1" fontId="6" fillId="0" borderId="1" xfId="11" applyNumberFormat="1" applyBorder="1" applyProtection="1">
      <alignment horizontal="center" vertical="top" shrinkToFit="1"/>
    </xf>
    <xf numFmtId="1" fontId="6" fillId="6" borderId="1" xfId="11" applyNumberFormat="1" applyFill="1" applyBorder="1" applyProtection="1">
      <alignment horizontal="center" vertical="top" shrinkToFit="1"/>
    </xf>
    <xf numFmtId="0" fontId="7" fillId="6" borderId="4" xfId="46" applyNumberFormat="1" applyFill="1" applyBorder="1" applyProtection="1">
      <alignment vertical="top" wrapText="1"/>
    </xf>
    <xf numFmtId="1" fontId="6" fillId="6" borderId="3" xfId="11" applyNumberFormat="1" applyFill="1" applyProtection="1">
      <alignment horizontal="center" vertical="top" shrinkToFit="1"/>
    </xf>
    <xf numFmtId="4" fontId="7" fillId="6" borderId="3" xfId="49" applyNumberFormat="1" applyFill="1" applyProtection="1">
      <alignment horizontal="right" vertical="top" shrinkToFit="1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6" fillId="0" borderId="3" xfId="38" applyNumberFormat="1" applyProtection="1">
      <alignment horizontal="center" vertical="center" wrapText="1"/>
    </xf>
    <xf numFmtId="0" fontId="6" fillId="0" borderId="3" xfId="38">
      <alignment horizontal="center" vertical="center" wrapText="1"/>
    </xf>
    <xf numFmtId="0" fontId="6" fillId="0" borderId="3" xfId="17" applyNumberFormat="1" applyProtection="1">
      <alignment horizontal="center" vertical="center" wrapText="1"/>
    </xf>
    <xf numFmtId="0" fontId="6" fillId="0" borderId="3" xfId="17">
      <alignment horizontal="center" vertical="center" wrapText="1"/>
    </xf>
    <xf numFmtId="0" fontId="6" fillId="0" borderId="3" xfId="19" applyNumberFormat="1" applyProtection="1">
      <alignment horizontal="center" vertical="center" wrapText="1"/>
    </xf>
    <xf numFmtId="0" fontId="6" fillId="0" borderId="3" xfId="19">
      <alignment horizontal="center" vertical="center" wrapText="1"/>
    </xf>
    <xf numFmtId="0" fontId="6" fillId="0" borderId="3" xfId="12" applyNumberFormat="1" applyProtection="1">
      <alignment horizontal="center" vertical="center" wrapText="1"/>
    </xf>
    <xf numFmtId="0" fontId="6" fillId="0" borderId="3" xfId="12">
      <alignment horizontal="center" vertical="center" wrapText="1"/>
    </xf>
    <xf numFmtId="0" fontId="4" fillId="0" borderId="0" xfId="43" applyNumberFormat="1" applyFont="1" applyAlignment="1" applyProtection="1">
      <alignment horizontal="center"/>
    </xf>
    <xf numFmtId="0" fontId="4" fillId="0" borderId="0" xfId="43" applyFont="1" applyAlignment="1">
      <alignment horizontal="center"/>
    </xf>
    <xf numFmtId="0" fontId="2" fillId="0" borderId="0" xfId="44" applyNumberFormat="1" applyFont="1" applyProtection="1">
      <alignment horizontal="right"/>
    </xf>
    <xf numFmtId="0" fontId="6" fillId="0" borderId="0" xfId="44">
      <alignment horizontal="right"/>
    </xf>
    <xf numFmtId="0" fontId="6" fillId="0" borderId="3" xfId="30" applyNumberFormat="1" applyProtection="1">
      <alignment horizontal="center" vertical="center" wrapText="1"/>
    </xf>
    <xf numFmtId="0" fontId="6" fillId="0" borderId="3" xfId="30">
      <alignment horizontal="center" vertical="center" wrapText="1"/>
    </xf>
    <xf numFmtId="0" fontId="2" fillId="0" borderId="3" xfId="38" applyNumberFormat="1" applyFont="1" applyProtection="1">
      <alignment horizontal="center" vertical="center" wrapText="1"/>
    </xf>
    <xf numFmtId="0" fontId="6" fillId="0" borderId="0" xfId="39" applyNumberFormat="1" applyProtection="1">
      <alignment horizontal="left" wrapText="1"/>
    </xf>
    <xf numFmtId="0" fontId="6" fillId="0" borderId="0" xfId="39">
      <alignment horizontal="left" wrapText="1"/>
    </xf>
    <xf numFmtId="0" fontId="7" fillId="0" borderId="2" xfId="23" applyNumberFormat="1" applyBorder="1" applyProtection="1">
      <alignment horizontal="left"/>
    </xf>
    <xf numFmtId="0" fontId="7" fillId="0" borderId="3" xfId="23">
      <alignment horizontal="left"/>
    </xf>
    <xf numFmtId="0" fontId="6" fillId="0" borderId="3" xfId="7" applyNumberFormat="1" applyProtection="1">
      <alignment horizontal="center" vertical="center" wrapText="1"/>
    </xf>
    <xf numFmtId="0" fontId="6" fillId="0" borderId="3" xfId="7">
      <alignment horizontal="center" vertical="center" wrapText="1"/>
    </xf>
    <xf numFmtId="0" fontId="6" fillId="0" borderId="3" xfId="21" applyNumberFormat="1" applyProtection="1">
      <alignment horizontal="center" vertical="center" wrapText="1"/>
    </xf>
    <xf numFmtId="0" fontId="6" fillId="0" borderId="3" xfId="21">
      <alignment horizontal="center" vertical="center" wrapText="1"/>
    </xf>
    <xf numFmtId="0" fontId="6" fillId="0" borderId="3" xfId="33" applyNumberFormat="1" applyProtection="1">
      <alignment horizontal="center" vertical="center" wrapText="1"/>
    </xf>
    <xf numFmtId="0" fontId="6" fillId="0" borderId="3" xfId="33">
      <alignment horizontal="center" vertical="center" wrapText="1"/>
    </xf>
    <xf numFmtId="0" fontId="6" fillId="0" borderId="3" xfId="29" applyNumberFormat="1" applyProtection="1">
      <alignment horizontal="center" vertical="center" wrapText="1"/>
    </xf>
    <xf numFmtId="0" fontId="6" fillId="0" borderId="3" xfId="29">
      <alignment horizontal="center" vertical="center" wrapText="1"/>
    </xf>
    <xf numFmtId="0" fontId="2" fillId="0" borderId="3" xfId="28" applyNumberFormat="1" applyFont="1" applyProtection="1">
      <alignment horizontal="center" vertical="center" wrapText="1"/>
    </xf>
    <xf numFmtId="0" fontId="6" fillId="0" borderId="3" xfId="28">
      <alignment horizontal="center" vertical="center" wrapText="1"/>
    </xf>
    <xf numFmtId="0" fontId="6" fillId="0" borderId="3" xfId="22" applyNumberFormat="1" applyProtection="1">
      <alignment horizontal="center" vertical="center" wrapText="1"/>
    </xf>
    <xf numFmtId="0" fontId="6" fillId="0" borderId="3" xfId="22">
      <alignment horizontal="center" vertical="center" wrapText="1"/>
    </xf>
    <xf numFmtId="0" fontId="6" fillId="0" borderId="3" xfId="24" applyNumberFormat="1" applyProtection="1">
      <alignment horizontal="center" vertical="center" wrapText="1"/>
    </xf>
    <xf numFmtId="0" fontId="6" fillId="0" borderId="3" xfId="24">
      <alignment horizontal="center" vertical="center" wrapText="1"/>
    </xf>
    <xf numFmtId="0" fontId="6" fillId="0" borderId="3" xfId="20" applyNumberFormat="1" applyProtection="1">
      <alignment horizontal="center" vertical="center" wrapText="1"/>
    </xf>
    <xf numFmtId="0" fontId="6" fillId="0" borderId="3" xfId="20">
      <alignment horizontal="center" vertical="center" wrapText="1"/>
    </xf>
    <xf numFmtId="0" fontId="6" fillId="0" borderId="3" xfId="31" applyNumberFormat="1" applyProtection="1">
      <alignment horizontal="center" vertical="center" wrapText="1"/>
    </xf>
    <xf numFmtId="0" fontId="6" fillId="0" borderId="3" xfId="31">
      <alignment horizontal="center" vertical="center" wrapText="1"/>
    </xf>
    <xf numFmtId="0" fontId="6" fillId="0" borderId="3" xfId="35" applyNumberFormat="1" applyProtection="1">
      <alignment horizontal="center" vertical="center" wrapText="1"/>
    </xf>
    <xf numFmtId="0" fontId="6" fillId="0" borderId="3" xfId="35">
      <alignment horizontal="center" vertical="center" wrapText="1"/>
    </xf>
    <xf numFmtId="0" fontId="6" fillId="0" borderId="3" xfId="32" applyNumberFormat="1" applyProtection="1">
      <alignment horizontal="center" vertical="center" wrapText="1"/>
    </xf>
    <xf numFmtId="0" fontId="6" fillId="0" borderId="3" xfId="32">
      <alignment horizontal="center" vertical="center" wrapText="1"/>
    </xf>
    <xf numFmtId="0" fontId="6" fillId="0" borderId="3" xfId="34" applyNumberFormat="1" applyProtection="1">
      <alignment horizontal="center" vertical="center" wrapText="1"/>
    </xf>
    <xf numFmtId="0" fontId="6" fillId="0" borderId="3" xfId="34">
      <alignment horizontal="center" vertical="center" wrapText="1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showGridLines="0" tabSelected="1" view="pageBreakPreview" zoomScaleNormal="100" zoomScaleSheetLayoutView="100" workbookViewId="0">
      <pane ySplit="14" topLeftCell="A15" activePane="bottomLeft" state="frozen"/>
      <selection pane="bottomLeft" activeCell="A9" sqref="A9:R9"/>
    </sheetView>
  </sheetViews>
  <sheetFormatPr defaultRowHeight="15" outlineLevelRow="1" x14ac:dyDescent="0.25"/>
  <cols>
    <col min="1" max="1" width="9.140625" style="1"/>
    <col min="2" max="2" width="47.28515625" style="1" customWidth="1"/>
    <col min="3" max="8" width="9.140625" style="1" hidden="1" customWidth="1"/>
    <col min="9" max="9" width="15.5703125" style="1" customWidth="1"/>
    <col min="10" max="17" width="9.140625" style="1" hidden="1" customWidth="1"/>
    <col min="18" max="18" width="14.5703125" style="1" customWidth="1"/>
    <col min="19" max="22" width="9.140625" style="1" hidden="1" customWidth="1"/>
    <col min="23" max="23" width="0" style="1" hidden="1" customWidth="1"/>
    <col min="24" max="16384" width="9.140625" style="1"/>
  </cols>
  <sheetData>
    <row r="1" spans="1:23" x14ac:dyDescent="0.25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2"/>
      <c r="T1" s="2"/>
      <c r="U1" s="2"/>
      <c r="V1" s="2"/>
      <c r="W1" s="2"/>
    </row>
    <row r="2" spans="1:23" x14ac:dyDescent="0.25">
      <c r="A2" s="29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  <c r="T2" s="2"/>
      <c r="U2" s="2"/>
      <c r="V2" s="2"/>
      <c r="W2" s="2"/>
    </row>
    <row r="3" spans="1:23" x14ac:dyDescent="0.25">
      <c r="A3" s="29" t="s">
        <v>46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"/>
      <c r="T3" s="2"/>
      <c r="U3" s="2"/>
      <c r="V3" s="2"/>
      <c r="W3" s="2"/>
    </row>
    <row r="4" spans="1:23" x14ac:dyDescent="0.25">
      <c r="A4" s="29" t="s">
        <v>37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2"/>
      <c r="T4" s="2"/>
      <c r="U4" s="2"/>
      <c r="V4" s="2"/>
      <c r="W4" s="2"/>
    </row>
    <row r="5" spans="1:23" x14ac:dyDescent="0.25">
      <c r="A5" s="29" t="s">
        <v>38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"/>
      <c r="T5" s="2"/>
      <c r="U5" s="2"/>
      <c r="V5" s="2"/>
      <c r="W5" s="2"/>
    </row>
    <row r="6" spans="1:23" x14ac:dyDescent="0.25">
      <c r="A6" s="29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"/>
      <c r="T6" s="2"/>
      <c r="U6" s="2"/>
      <c r="V6" s="2"/>
      <c r="W6" s="2"/>
    </row>
    <row r="7" spans="1:23" ht="15.2" customHeight="1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"/>
      <c r="T7" s="2"/>
      <c r="U7" s="2"/>
      <c r="V7" s="2"/>
      <c r="W7" s="2"/>
    </row>
    <row r="8" spans="1:23" ht="15.2" customHeight="1" x14ac:dyDescent="0.25">
      <c r="A8" s="27" t="s">
        <v>39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6"/>
      <c r="T8" s="16"/>
      <c r="U8" s="16"/>
      <c r="V8" s="2"/>
      <c r="W8" s="2"/>
    </row>
    <row r="9" spans="1:23" ht="15.2" customHeight="1" x14ac:dyDescent="0.25">
      <c r="A9" s="27" t="s">
        <v>38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6"/>
      <c r="T9" s="16"/>
      <c r="U9" s="16"/>
      <c r="V9" s="2"/>
      <c r="W9" s="2"/>
    </row>
    <row r="10" spans="1:23" ht="15.95" customHeight="1" x14ac:dyDescent="0.25">
      <c r="A10" s="27" t="s">
        <v>44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3"/>
      <c r="W10" s="2"/>
    </row>
    <row r="11" spans="1:23" ht="15.75" customHeight="1" x14ac:dyDescent="0.25">
      <c r="A11" s="15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"/>
      <c r="W11" s="2"/>
    </row>
    <row r="12" spans="1:23" ht="12.75" customHeight="1" x14ac:dyDescent="0.25">
      <c r="B12" s="41" t="s">
        <v>36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2"/>
    </row>
    <row r="13" spans="1:23" ht="26.25" customHeight="1" x14ac:dyDescent="0.25">
      <c r="A13" s="37" t="s">
        <v>1</v>
      </c>
      <c r="B13" s="50" t="s">
        <v>0</v>
      </c>
      <c r="C13" s="33" t="s">
        <v>2</v>
      </c>
      <c r="D13" s="35" t="s">
        <v>2</v>
      </c>
      <c r="E13" s="64" t="s">
        <v>2</v>
      </c>
      <c r="F13" s="52" t="s">
        <v>2</v>
      </c>
      <c r="G13" s="60" t="s">
        <v>2</v>
      </c>
      <c r="H13" s="62" t="s">
        <v>2</v>
      </c>
      <c r="I13" s="58" t="s">
        <v>40</v>
      </c>
      <c r="J13" s="56" t="s">
        <v>2</v>
      </c>
      <c r="K13" s="43" t="s">
        <v>2</v>
      </c>
      <c r="L13" s="66" t="s">
        <v>2</v>
      </c>
      <c r="M13" s="70" t="s">
        <v>2</v>
      </c>
      <c r="N13" s="54" t="s">
        <v>2</v>
      </c>
      <c r="O13" s="72" t="s">
        <v>2</v>
      </c>
      <c r="P13" s="68" t="s">
        <v>2</v>
      </c>
      <c r="Q13" s="4" t="s">
        <v>2</v>
      </c>
      <c r="R13" s="45" t="s">
        <v>45</v>
      </c>
      <c r="S13" s="31" t="s">
        <v>2</v>
      </c>
      <c r="T13" s="31" t="s">
        <v>2</v>
      </c>
      <c r="U13" s="4" t="s">
        <v>2</v>
      </c>
      <c r="V13" s="31" t="s">
        <v>2</v>
      </c>
      <c r="W13" s="2"/>
    </row>
    <row r="14" spans="1:23" x14ac:dyDescent="0.25">
      <c r="A14" s="38"/>
      <c r="B14" s="51"/>
      <c r="C14" s="34"/>
      <c r="D14" s="36"/>
      <c r="E14" s="65"/>
      <c r="F14" s="53"/>
      <c r="G14" s="61"/>
      <c r="H14" s="63"/>
      <c r="I14" s="59"/>
      <c r="J14" s="57"/>
      <c r="K14" s="44"/>
      <c r="L14" s="67"/>
      <c r="M14" s="71"/>
      <c r="N14" s="55"/>
      <c r="O14" s="73"/>
      <c r="P14" s="69"/>
      <c r="Q14" s="4"/>
      <c r="R14" s="32"/>
      <c r="S14" s="32"/>
      <c r="T14" s="32"/>
      <c r="U14" s="4"/>
      <c r="V14" s="32"/>
      <c r="W14" s="2"/>
    </row>
    <row r="15" spans="1:23" x14ac:dyDescent="0.25">
      <c r="A15" s="12" t="s">
        <v>4</v>
      </c>
      <c r="B15" s="13" t="s">
        <v>3</v>
      </c>
      <c r="C15" s="12"/>
      <c r="D15" s="12"/>
      <c r="E15" s="12"/>
      <c r="F15" s="12"/>
      <c r="G15" s="12"/>
      <c r="H15" s="14">
        <v>0</v>
      </c>
      <c r="I15" s="14">
        <f>SUM(I16:I17)</f>
        <v>907.9</v>
      </c>
      <c r="J15" s="14">
        <f t="shared" ref="J15:R15" si="0">SUM(J16:J17)</f>
        <v>0</v>
      </c>
      <c r="K15" s="14">
        <f t="shared" si="0"/>
        <v>0</v>
      </c>
      <c r="L15" s="14">
        <f t="shared" si="0"/>
        <v>0</v>
      </c>
      <c r="M15" s="14">
        <f t="shared" si="0"/>
        <v>0</v>
      </c>
      <c r="N15" s="14">
        <f t="shared" si="0"/>
        <v>0</v>
      </c>
      <c r="O15" s="14">
        <f t="shared" si="0"/>
        <v>0</v>
      </c>
      <c r="P15" s="14">
        <f t="shared" si="0"/>
        <v>0</v>
      </c>
      <c r="Q15" s="14">
        <f t="shared" si="0"/>
        <v>106575.45999999999</v>
      </c>
      <c r="R15" s="14">
        <f t="shared" si="0"/>
        <v>123.38</v>
      </c>
      <c r="S15" s="7">
        <v>0</v>
      </c>
      <c r="T15" s="7">
        <v>0</v>
      </c>
      <c r="U15" s="7">
        <v>106575.46</v>
      </c>
      <c r="V15" s="7">
        <v>0</v>
      </c>
      <c r="W15" s="17">
        <f>R16+R17</f>
        <v>123.38</v>
      </c>
    </row>
    <row r="16" spans="1:23" ht="53.25" customHeight="1" outlineLevel="1" x14ac:dyDescent="0.25">
      <c r="A16" s="6" t="s">
        <v>6</v>
      </c>
      <c r="B16" s="5" t="s">
        <v>5</v>
      </c>
      <c r="C16" s="6"/>
      <c r="D16" s="6"/>
      <c r="E16" s="6"/>
      <c r="F16" s="6"/>
      <c r="G16" s="6"/>
      <c r="H16" s="7">
        <v>0</v>
      </c>
      <c r="I16" s="11">
        <v>215.6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53875.46</v>
      </c>
      <c r="R16" s="11">
        <v>53.88</v>
      </c>
      <c r="S16" s="7">
        <v>0</v>
      </c>
      <c r="T16" s="7">
        <v>0</v>
      </c>
      <c r="U16" s="7">
        <v>53875.46</v>
      </c>
      <c r="V16" s="7">
        <v>0</v>
      </c>
      <c r="W16" s="2"/>
    </row>
    <row r="17" spans="1:23" outlineLevel="1" x14ac:dyDescent="0.25">
      <c r="A17" s="6" t="s">
        <v>8</v>
      </c>
      <c r="B17" s="5" t="s">
        <v>7</v>
      </c>
      <c r="C17" s="6"/>
      <c r="D17" s="6"/>
      <c r="E17" s="6"/>
      <c r="F17" s="6"/>
      <c r="G17" s="6"/>
      <c r="H17" s="7">
        <v>0</v>
      </c>
      <c r="I17" s="11">
        <v>692.3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52700</v>
      </c>
      <c r="R17" s="11">
        <v>69.5</v>
      </c>
      <c r="S17" s="7">
        <v>0</v>
      </c>
      <c r="T17" s="7">
        <v>0</v>
      </c>
      <c r="U17" s="7">
        <v>52700</v>
      </c>
      <c r="V17" s="7">
        <v>0</v>
      </c>
      <c r="W17" s="2"/>
    </row>
    <row r="18" spans="1:23" ht="30" customHeight="1" x14ac:dyDescent="0.25">
      <c r="A18" s="12" t="s">
        <v>10</v>
      </c>
      <c r="B18" s="13" t="s">
        <v>9</v>
      </c>
      <c r="C18" s="12"/>
      <c r="D18" s="12"/>
      <c r="E18" s="12"/>
      <c r="F18" s="12"/>
      <c r="G18" s="12"/>
      <c r="H18" s="14">
        <v>0</v>
      </c>
      <c r="I18" s="14">
        <f>SUM(I19:I20)</f>
        <v>386</v>
      </c>
      <c r="J18" s="14">
        <f t="shared" ref="J18:R18" si="1">SUM(J19:J20)</f>
        <v>0</v>
      </c>
      <c r="K18" s="14">
        <f t="shared" si="1"/>
        <v>0</v>
      </c>
      <c r="L18" s="14">
        <f t="shared" si="1"/>
        <v>0</v>
      </c>
      <c r="M18" s="14">
        <f t="shared" si="1"/>
        <v>0</v>
      </c>
      <c r="N18" s="14">
        <f t="shared" si="1"/>
        <v>0</v>
      </c>
      <c r="O18" s="14">
        <f t="shared" si="1"/>
        <v>0</v>
      </c>
      <c r="P18" s="14">
        <f t="shared" si="1"/>
        <v>0</v>
      </c>
      <c r="Q18" s="14">
        <f t="shared" si="1"/>
        <v>80487.69</v>
      </c>
      <c r="R18" s="14">
        <f t="shared" si="1"/>
        <v>0</v>
      </c>
      <c r="S18" s="7">
        <v>0</v>
      </c>
      <c r="T18" s="7">
        <v>0</v>
      </c>
      <c r="U18" s="7">
        <v>80487.69</v>
      </c>
      <c r="V18" s="7">
        <v>0</v>
      </c>
      <c r="W18" s="2">
        <v>80.489999999999995</v>
      </c>
    </row>
    <row r="19" spans="1:23" ht="40.5" customHeight="1" outlineLevel="1" x14ac:dyDescent="0.25">
      <c r="A19" s="6" t="s">
        <v>12</v>
      </c>
      <c r="B19" s="5" t="s">
        <v>11</v>
      </c>
      <c r="C19" s="6"/>
      <c r="D19" s="6"/>
      <c r="E19" s="6"/>
      <c r="F19" s="6"/>
      <c r="G19" s="6"/>
      <c r="H19" s="7">
        <v>0</v>
      </c>
      <c r="I19" s="11">
        <v>200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80487.69</v>
      </c>
      <c r="R19" s="11">
        <v>0</v>
      </c>
      <c r="S19" s="7">
        <v>0</v>
      </c>
      <c r="T19" s="7">
        <v>0</v>
      </c>
      <c r="U19" s="7">
        <v>80487.69</v>
      </c>
      <c r="V19" s="7">
        <v>0</v>
      </c>
      <c r="W19" s="2"/>
    </row>
    <row r="20" spans="1:23" ht="15.75" customHeight="1" outlineLevel="1" x14ac:dyDescent="0.25">
      <c r="A20" s="6" t="s">
        <v>14</v>
      </c>
      <c r="B20" s="5" t="s">
        <v>13</v>
      </c>
      <c r="C20" s="6"/>
      <c r="D20" s="6"/>
      <c r="E20" s="6"/>
      <c r="F20" s="6"/>
      <c r="G20" s="6"/>
      <c r="H20" s="7">
        <v>0</v>
      </c>
      <c r="I20" s="11">
        <v>186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7">
        <v>0</v>
      </c>
      <c r="T20" s="7">
        <v>0</v>
      </c>
      <c r="U20" s="7">
        <v>0</v>
      </c>
      <c r="V20" s="7">
        <v>0</v>
      </c>
      <c r="W20" s="2"/>
    </row>
    <row r="21" spans="1:23" x14ac:dyDescent="0.25">
      <c r="A21" s="12" t="s">
        <v>16</v>
      </c>
      <c r="B21" s="13" t="s">
        <v>15</v>
      </c>
      <c r="C21" s="12"/>
      <c r="D21" s="12"/>
      <c r="E21" s="12"/>
      <c r="F21" s="12"/>
      <c r="G21" s="12"/>
      <c r="H21" s="14">
        <v>0</v>
      </c>
      <c r="I21" s="14">
        <f>SUM(I22:I23)</f>
        <v>9575.9</v>
      </c>
      <c r="J21" s="14">
        <f t="shared" ref="J21:R21" si="2">SUM(J22:J23)</f>
        <v>0</v>
      </c>
      <c r="K21" s="14">
        <f t="shared" si="2"/>
        <v>0</v>
      </c>
      <c r="L21" s="14">
        <f t="shared" si="2"/>
        <v>0</v>
      </c>
      <c r="M21" s="14">
        <f t="shared" si="2"/>
        <v>0</v>
      </c>
      <c r="N21" s="14">
        <f t="shared" si="2"/>
        <v>0</v>
      </c>
      <c r="O21" s="14">
        <f t="shared" si="2"/>
        <v>0</v>
      </c>
      <c r="P21" s="14">
        <f t="shared" si="2"/>
        <v>0</v>
      </c>
      <c r="Q21" s="14">
        <f t="shared" si="2"/>
        <v>10611692.4</v>
      </c>
      <c r="R21" s="14">
        <f t="shared" si="2"/>
        <v>2716.37</v>
      </c>
      <c r="S21" s="7">
        <v>0</v>
      </c>
      <c r="T21" s="7">
        <v>0</v>
      </c>
      <c r="U21" s="7">
        <v>2301592.4</v>
      </c>
      <c r="V21" s="7">
        <v>0</v>
      </c>
      <c r="W21" s="17">
        <f>R22+R23</f>
        <v>2716.37</v>
      </c>
    </row>
    <row r="22" spans="1:23" outlineLevel="1" x14ac:dyDescent="0.25">
      <c r="A22" s="6" t="s">
        <v>18</v>
      </c>
      <c r="B22" s="5" t="s">
        <v>17</v>
      </c>
      <c r="C22" s="6"/>
      <c r="D22" s="6"/>
      <c r="E22" s="6"/>
      <c r="F22" s="6"/>
      <c r="G22" s="6"/>
      <c r="H22" s="7">
        <v>0</v>
      </c>
      <c r="I22" s="11">
        <v>618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200380.32</v>
      </c>
      <c r="R22" s="11">
        <v>251.1</v>
      </c>
      <c r="S22" s="7">
        <v>0</v>
      </c>
      <c r="T22" s="7">
        <v>0</v>
      </c>
      <c r="U22" s="7">
        <v>200380.32</v>
      </c>
      <c r="V22" s="7">
        <v>0</v>
      </c>
      <c r="W22" s="2"/>
    </row>
    <row r="23" spans="1:23" ht="15" customHeight="1" outlineLevel="1" x14ac:dyDescent="0.25">
      <c r="A23" s="6" t="s">
        <v>20</v>
      </c>
      <c r="B23" s="5" t="s">
        <v>19</v>
      </c>
      <c r="C23" s="6"/>
      <c r="D23" s="6"/>
      <c r="E23" s="6"/>
      <c r="F23" s="6"/>
      <c r="G23" s="6"/>
      <c r="H23" s="7">
        <v>0</v>
      </c>
      <c r="I23" s="11">
        <v>8957.9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10411312.08</v>
      </c>
      <c r="R23" s="11">
        <v>2465.27</v>
      </c>
      <c r="S23" s="7">
        <v>0</v>
      </c>
      <c r="T23" s="7">
        <v>0</v>
      </c>
      <c r="U23" s="7">
        <v>2101212.08</v>
      </c>
      <c r="V23" s="7">
        <v>0</v>
      </c>
      <c r="W23" s="2"/>
    </row>
    <row r="24" spans="1:23" ht="14.25" customHeight="1" x14ac:dyDescent="0.25">
      <c r="A24" s="12" t="s">
        <v>22</v>
      </c>
      <c r="B24" s="13" t="s">
        <v>21</v>
      </c>
      <c r="C24" s="12"/>
      <c r="D24" s="12"/>
      <c r="E24" s="12"/>
      <c r="F24" s="12"/>
      <c r="G24" s="12"/>
      <c r="H24" s="14">
        <v>0</v>
      </c>
      <c r="I24" s="14">
        <f>SUM(I25:I27)</f>
        <v>17443.66</v>
      </c>
      <c r="J24" s="14">
        <f t="shared" ref="J24:R24" si="3">SUM(J25:J27)</f>
        <v>0</v>
      </c>
      <c r="K24" s="14">
        <f t="shared" si="3"/>
        <v>0</v>
      </c>
      <c r="L24" s="14">
        <f t="shared" si="3"/>
        <v>0</v>
      </c>
      <c r="M24" s="14">
        <f t="shared" si="3"/>
        <v>0</v>
      </c>
      <c r="N24" s="14">
        <f t="shared" si="3"/>
        <v>0</v>
      </c>
      <c r="O24" s="14">
        <f t="shared" si="3"/>
        <v>0</v>
      </c>
      <c r="P24" s="14">
        <f t="shared" si="3"/>
        <v>0</v>
      </c>
      <c r="Q24" s="14">
        <f t="shared" si="3"/>
        <v>2756799.2600000002</v>
      </c>
      <c r="R24" s="14">
        <f t="shared" si="3"/>
        <v>2613.02</v>
      </c>
      <c r="S24" s="7">
        <v>0</v>
      </c>
      <c r="T24" s="7">
        <v>0</v>
      </c>
      <c r="U24" s="7">
        <v>2728013.78</v>
      </c>
      <c r="V24" s="7">
        <v>0</v>
      </c>
      <c r="W24" s="17">
        <f>R25+R26+R27</f>
        <v>2613.02</v>
      </c>
    </row>
    <row r="25" spans="1:23" outlineLevel="1" x14ac:dyDescent="0.25">
      <c r="A25" s="6" t="s">
        <v>24</v>
      </c>
      <c r="B25" s="5" t="s">
        <v>23</v>
      </c>
      <c r="C25" s="6"/>
      <c r="D25" s="6"/>
      <c r="E25" s="6"/>
      <c r="F25" s="6"/>
      <c r="G25" s="6"/>
      <c r="H25" s="7">
        <v>0</v>
      </c>
      <c r="I25" s="11">
        <v>1493.47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68051.539999999994</v>
      </c>
      <c r="R25" s="11">
        <v>34.64</v>
      </c>
      <c r="S25" s="7">
        <v>0</v>
      </c>
      <c r="T25" s="7">
        <v>0</v>
      </c>
      <c r="U25" s="7">
        <v>68051.539999999994</v>
      </c>
      <c r="V25" s="7">
        <v>0</v>
      </c>
      <c r="W25" s="2"/>
    </row>
    <row r="26" spans="1:23" outlineLevel="1" x14ac:dyDescent="0.25">
      <c r="A26" s="6" t="s">
        <v>26</v>
      </c>
      <c r="B26" s="5" t="s">
        <v>25</v>
      </c>
      <c r="C26" s="6"/>
      <c r="D26" s="6"/>
      <c r="E26" s="6"/>
      <c r="F26" s="6"/>
      <c r="G26" s="6"/>
      <c r="H26" s="7">
        <v>0</v>
      </c>
      <c r="I26" s="11">
        <v>641.5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234305.25</v>
      </c>
      <c r="R26" s="11">
        <v>0</v>
      </c>
      <c r="S26" s="7">
        <v>0</v>
      </c>
      <c r="T26" s="7">
        <v>0</v>
      </c>
      <c r="U26" s="7">
        <v>234305.25</v>
      </c>
      <c r="V26" s="7">
        <v>0</v>
      </c>
      <c r="W26" s="2"/>
    </row>
    <row r="27" spans="1:23" outlineLevel="1" x14ac:dyDescent="0.25">
      <c r="A27" s="6" t="s">
        <v>28</v>
      </c>
      <c r="B27" s="5" t="s">
        <v>27</v>
      </c>
      <c r="C27" s="6"/>
      <c r="D27" s="6"/>
      <c r="E27" s="6"/>
      <c r="F27" s="6"/>
      <c r="G27" s="6"/>
      <c r="H27" s="7">
        <v>0</v>
      </c>
      <c r="I27" s="11">
        <v>15308.69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2454442.4700000002</v>
      </c>
      <c r="R27" s="11">
        <v>2578.38</v>
      </c>
      <c r="S27" s="7">
        <v>0</v>
      </c>
      <c r="T27" s="7">
        <v>0</v>
      </c>
      <c r="U27" s="7">
        <v>2425656.9900000002</v>
      </c>
      <c r="V27" s="7">
        <v>0</v>
      </c>
      <c r="W27" s="2"/>
    </row>
    <row r="28" spans="1:23" x14ac:dyDescent="0.25">
      <c r="A28" s="19" t="s">
        <v>30</v>
      </c>
      <c r="B28" s="13" t="s">
        <v>29</v>
      </c>
      <c r="C28" s="12"/>
      <c r="D28" s="12"/>
      <c r="E28" s="12"/>
      <c r="F28" s="12"/>
      <c r="G28" s="12"/>
      <c r="H28" s="14">
        <v>0</v>
      </c>
      <c r="I28" s="14">
        <f>I29</f>
        <v>1000</v>
      </c>
      <c r="J28" s="14">
        <f t="shared" ref="J28:R28" si="4">J29</f>
        <v>0</v>
      </c>
      <c r="K28" s="14">
        <f t="shared" si="4"/>
        <v>0</v>
      </c>
      <c r="L28" s="14">
        <f t="shared" si="4"/>
        <v>0</v>
      </c>
      <c r="M28" s="14">
        <f t="shared" si="4"/>
        <v>0</v>
      </c>
      <c r="N28" s="14">
        <f t="shared" si="4"/>
        <v>0</v>
      </c>
      <c r="O28" s="14">
        <f t="shared" si="4"/>
        <v>0</v>
      </c>
      <c r="P28" s="14">
        <f t="shared" si="4"/>
        <v>0</v>
      </c>
      <c r="Q28" s="14">
        <f t="shared" si="4"/>
        <v>411000</v>
      </c>
      <c r="R28" s="14">
        <f t="shared" si="4"/>
        <v>400</v>
      </c>
      <c r="S28" s="7">
        <v>0</v>
      </c>
      <c r="T28" s="7">
        <v>0</v>
      </c>
      <c r="U28" s="7">
        <v>411000</v>
      </c>
      <c r="V28" s="7">
        <v>0</v>
      </c>
      <c r="W28" s="2">
        <v>700</v>
      </c>
    </row>
    <row r="29" spans="1:23" outlineLevel="1" x14ac:dyDescent="0.25">
      <c r="A29" s="20" t="s">
        <v>32</v>
      </c>
      <c r="B29" s="18" t="s">
        <v>31</v>
      </c>
      <c r="C29" s="6"/>
      <c r="D29" s="6"/>
      <c r="E29" s="6"/>
      <c r="F29" s="6"/>
      <c r="G29" s="6"/>
      <c r="H29" s="7">
        <v>0</v>
      </c>
      <c r="I29" s="11">
        <v>1000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411000</v>
      </c>
      <c r="R29" s="11">
        <v>400</v>
      </c>
      <c r="S29" s="7">
        <v>0</v>
      </c>
      <c r="T29" s="7">
        <v>0</v>
      </c>
      <c r="U29" s="7">
        <v>411000</v>
      </c>
      <c r="V29" s="7">
        <v>0</v>
      </c>
      <c r="W29" s="2"/>
    </row>
    <row r="30" spans="1:23" outlineLevel="1" x14ac:dyDescent="0.25">
      <c r="A30" s="21">
        <v>1100</v>
      </c>
      <c r="B30" s="22" t="s">
        <v>42</v>
      </c>
      <c r="C30" s="23"/>
      <c r="D30" s="23"/>
      <c r="E30" s="23"/>
      <c r="F30" s="23"/>
      <c r="G30" s="23"/>
      <c r="H30" s="24"/>
      <c r="I30" s="24">
        <f>I31</f>
        <v>0</v>
      </c>
      <c r="J30" s="24">
        <f t="shared" ref="J30:R30" si="5">J31</f>
        <v>0</v>
      </c>
      <c r="K30" s="24">
        <f t="shared" si="5"/>
        <v>0</v>
      </c>
      <c r="L30" s="24">
        <f t="shared" si="5"/>
        <v>0</v>
      </c>
      <c r="M30" s="24">
        <f t="shared" si="5"/>
        <v>0</v>
      </c>
      <c r="N30" s="24">
        <f t="shared" si="5"/>
        <v>0</v>
      </c>
      <c r="O30" s="24">
        <f t="shared" si="5"/>
        <v>0</v>
      </c>
      <c r="P30" s="24">
        <f t="shared" si="5"/>
        <v>0</v>
      </c>
      <c r="Q30" s="24">
        <f t="shared" si="5"/>
        <v>0</v>
      </c>
      <c r="R30" s="24">
        <f t="shared" si="5"/>
        <v>0</v>
      </c>
      <c r="S30" s="7"/>
      <c r="T30" s="7"/>
      <c r="U30" s="7"/>
      <c r="V30" s="7"/>
      <c r="W30" s="2"/>
    </row>
    <row r="31" spans="1:23" outlineLevel="1" x14ac:dyDescent="0.25">
      <c r="A31" s="20">
        <v>1102</v>
      </c>
      <c r="B31" s="18" t="s">
        <v>41</v>
      </c>
      <c r="C31" s="6"/>
      <c r="D31" s="6"/>
      <c r="E31" s="6"/>
      <c r="F31" s="6"/>
      <c r="G31" s="6"/>
      <c r="H31" s="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7"/>
      <c r="T31" s="7"/>
      <c r="U31" s="7"/>
      <c r="V31" s="7"/>
      <c r="W31" s="2"/>
    </row>
    <row r="32" spans="1:23" ht="12.75" customHeight="1" x14ac:dyDescent="0.25">
      <c r="A32" s="10"/>
      <c r="B32" s="48" t="s">
        <v>33</v>
      </c>
      <c r="C32" s="49"/>
      <c r="D32" s="49"/>
      <c r="E32" s="49"/>
      <c r="F32" s="49"/>
      <c r="G32" s="49"/>
      <c r="H32" s="8">
        <v>0</v>
      </c>
      <c r="I32" s="8">
        <f>I15+I18+I21+I24+I28+I30</f>
        <v>29313.46</v>
      </c>
      <c r="J32" s="8">
        <f t="shared" ref="J32:R32" si="6">J15+J18+J21+J24+J28+J30</f>
        <v>0</v>
      </c>
      <c r="K32" s="8">
        <f t="shared" si="6"/>
        <v>0</v>
      </c>
      <c r="L32" s="8">
        <f t="shared" si="6"/>
        <v>0</v>
      </c>
      <c r="M32" s="8">
        <f t="shared" si="6"/>
        <v>0</v>
      </c>
      <c r="N32" s="8">
        <f t="shared" si="6"/>
        <v>0</v>
      </c>
      <c r="O32" s="8">
        <f t="shared" si="6"/>
        <v>0</v>
      </c>
      <c r="P32" s="8">
        <f t="shared" si="6"/>
        <v>0</v>
      </c>
      <c r="Q32" s="8">
        <f t="shared" si="6"/>
        <v>13966554.810000001</v>
      </c>
      <c r="R32" s="8">
        <f t="shared" si="6"/>
        <v>5852.77</v>
      </c>
      <c r="S32" s="8">
        <v>0</v>
      </c>
      <c r="T32" s="8">
        <v>0</v>
      </c>
      <c r="U32" s="8">
        <v>5627669.3300000001</v>
      </c>
      <c r="V32" s="8">
        <v>0</v>
      </c>
      <c r="W32" s="17">
        <f>SUM(W15:W28)</f>
        <v>6233.26</v>
      </c>
    </row>
    <row r="33" spans="2:23" ht="12.75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 t="s">
        <v>2</v>
      </c>
      <c r="R33" s="2"/>
      <c r="S33" s="2"/>
      <c r="T33" s="2"/>
      <c r="U33" s="2" t="s">
        <v>2</v>
      </c>
      <c r="V33" s="2"/>
      <c r="W33" s="2"/>
    </row>
    <row r="34" spans="2:23" x14ac:dyDescent="0.25">
      <c r="B34" s="46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9"/>
      <c r="S34" s="9"/>
      <c r="T34" s="9"/>
      <c r="U34" s="9"/>
      <c r="V34" s="9"/>
      <c r="W34" s="2"/>
    </row>
  </sheetData>
  <mergeCells count="34">
    <mergeCell ref="B34:Q34"/>
    <mergeCell ref="B32:G32"/>
    <mergeCell ref="B13:B14"/>
    <mergeCell ref="F13:F14"/>
    <mergeCell ref="N13:N14"/>
    <mergeCell ref="J13:J14"/>
    <mergeCell ref="I13:I14"/>
    <mergeCell ref="G13:G14"/>
    <mergeCell ref="H13:H14"/>
    <mergeCell ref="E13:E14"/>
    <mergeCell ref="L13:L14"/>
    <mergeCell ref="P13:P14"/>
    <mergeCell ref="M13:M14"/>
    <mergeCell ref="O13:O14"/>
    <mergeCell ref="A9:R9"/>
    <mergeCell ref="A10:U10"/>
    <mergeCell ref="S13:S14"/>
    <mergeCell ref="C13:C14"/>
    <mergeCell ref="D13:D14"/>
    <mergeCell ref="A13:A14"/>
    <mergeCell ref="B11:U11"/>
    <mergeCell ref="B12:V12"/>
    <mergeCell ref="K13:K14"/>
    <mergeCell ref="V13:V14"/>
    <mergeCell ref="T13:T14"/>
    <mergeCell ref="R13:R14"/>
    <mergeCell ref="A7:R7"/>
    <mergeCell ref="A8:R8"/>
    <mergeCell ref="A1:R1"/>
    <mergeCell ref="A2:R2"/>
    <mergeCell ref="A3:R3"/>
    <mergeCell ref="A4:R4"/>
    <mergeCell ref="A5:R5"/>
    <mergeCell ref="A6:R6"/>
  </mergeCells>
  <phoneticPr fontId="0" type="noConversion"/>
  <pageMargins left="0.59027779999999996" right="0.59027779999999996" top="0.59027779999999996" bottom="0.59027779999999996" header="0.39374999999999999" footer="0.39374999999999999"/>
  <pageSetup paperSize="9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6.2019&lt;/string&gt;&#10;  &lt;/DateInfo&gt;&#10;  &lt;Code&gt;2455748_39B0KF5EB&lt;/Code&gt;&#10;  &lt;ObjectCode&gt;SQUERY_ANAL_ISP_BUDG&lt;/ObjectCode&gt;&#10;  &lt;DocName&gt;исполнение бюджета (расходы)Лена 2012&lt;/DocName&gt;&#10;  &lt;VariantName&gt;исполнение бюджета (расходы)Лена 2012&lt;/VariantName&gt;&#10;  &lt;VariantLink&gt;54841380&lt;/VariantLink&gt;&#10;  &lt;SvodReportLink xsi:nil=&quot;true&quot; /&gt;&#10;  &lt;ReportLink&gt;198541&lt;/ReportLink&gt;&#10;  &lt;Note&gt;01.01.2019 - 30.06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179C50B-BF9A-4C3C-8FBA-9F9E67C2AE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полугодие</vt:lpstr>
      <vt:lpstr>'1 полугодие'!Заголовки_для_печати</vt:lpstr>
      <vt:lpstr>'1 полугодие'!Область_печати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LENARUS\User</dc:creator>
  <cp:lastModifiedBy>User</cp:lastModifiedBy>
  <cp:lastPrinted>2019-10-17T05:59:55Z</cp:lastPrinted>
  <dcterms:created xsi:type="dcterms:W3CDTF">2019-07-11T11:56:28Z</dcterms:created>
  <dcterms:modified xsi:type="dcterms:W3CDTF">2020-07-17T13:36:29Z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(расходы)Лена 2012</vt:lpwstr>
  </property>
  <property fmtid="{D5CDD505-2E9C-101B-9397-08002B2CF9AE}" pid="3" name="Версия клиента">
    <vt:lpwstr>19.1.22.6070</vt:lpwstr>
  </property>
  <property fmtid="{D5CDD505-2E9C-101B-9397-08002B2CF9AE}" pid="4" name="Версия базы">
    <vt:lpwstr>19.1.1766.10520394</vt:lpwstr>
  </property>
  <property fmtid="{D5CDD505-2E9C-101B-9397-08002B2CF9AE}" pid="5" name="Тип сервера">
    <vt:lpwstr>MSSQL</vt:lpwstr>
  </property>
  <property fmtid="{D5CDD505-2E9C-101B-9397-08002B2CF9AE}" pid="6" name="Сервер">
    <vt:lpwstr>172.21.25.1\ksdb</vt:lpwstr>
  </property>
  <property fmtid="{D5CDD505-2E9C-101B-9397-08002B2CF9AE}" pid="7" name="База">
    <vt:lpwstr>bks_2019_mo</vt:lpwstr>
  </property>
  <property fmtid="{D5CDD505-2E9C-101B-9397-08002B2CF9AE}" pid="8" name="Пользователь">
    <vt:lpwstr>русакова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исполнение бюджета (расходы)Лена 2012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