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0950" activeTab="0"/>
  </bookViews>
  <sheets>
    <sheet name="ОБАС " sheetId="1" r:id="rId1"/>
  </sheets>
  <definedNames>
    <definedName name="_xlnm.Print_Titles" localSheetId="0">'ОБАС '!$19:$21</definedName>
    <definedName name="_xlnm.Print_Area" localSheetId="0">'ОБАС '!$C$2:$AN$165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V13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<sst xmlns="http://schemas.openxmlformats.org/spreadsheetml/2006/main" count="318" uniqueCount="165">
  <si>
    <t>3. Задача - задача  подпрограммы.</t>
  </si>
  <si>
    <t>4. Мероприятие - мероприятие подпрограммы.</t>
  </si>
  <si>
    <t xml:space="preserve">5. Показатель - показатель цели программы (показатель задачи подпрограммы, показатель мероприятия подпрограммы, показатель административного мероприятия подпрограммы). </t>
  </si>
  <si>
    <t>Принятые обозначения и сокращения:</t>
  </si>
  <si>
    <t>1. Государственная программа</t>
  </si>
  <si>
    <t xml:space="preserve">2. Подпрограмма (ДЦП) </t>
  </si>
  <si>
    <t>3.КОСГУ</t>
  </si>
  <si>
    <t>4.КСЦР</t>
  </si>
  <si>
    <t xml:space="preserve">5. Критерий согласованности достижения целевого значения показателя мероприятия </t>
  </si>
  <si>
    <t xml:space="preserve">Коды бюджетной классификации </t>
  </si>
  <si>
    <t>x</t>
  </si>
  <si>
    <t>Единица  измерения</t>
  </si>
  <si>
    <t>тыс. рублей</t>
  </si>
  <si>
    <t>единиц</t>
  </si>
  <si>
    <t>процент</t>
  </si>
  <si>
    <t>Подраздел</t>
  </si>
  <si>
    <t xml:space="preserve">Код администратора  программы </t>
  </si>
  <si>
    <t>Классификация целевой статьи расхода бюджета</t>
  </si>
  <si>
    <t>Показатель 1                                                                                       "Количество учащихся в учреждении дополнительного образования детей в области культуры"</t>
  </si>
  <si>
    <t>1. Обеспечение деятельности  главного администратора  программы - Управление по делам культуры, молодежной политики, спорта и туризма администрации Максатихинского района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</si>
  <si>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</si>
  <si>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Целевое (суммарное) значение показателя</t>
  </si>
  <si>
    <t>значение</t>
  </si>
  <si>
    <t>год  достижения</t>
  </si>
  <si>
    <t xml:space="preserve">Обеспечивающая подпрограмма </t>
  </si>
  <si>
    <t>Цель 1                                                                                              "Создание условий для повышения качества и разнообразия услуг, предоставляемых в сфере культуры и искусства, удовлетворения потребностей в развитии и реализации культурного и духовного потенциала каждой личности"</t>
  </si>
  <si>
    <t xml:space="preserve">Показатель  2                                                                                    "Количество экземпляров новых поступлений в библиотечные фонды общедоступных библиотек на 1000 человек населения"    </t>
  </si>
  <si>
    <t>Показатель 2                                                                                   "Количество муниципальных  услуг в сфере культуры Максатихинского района, предоставляемых муниципальными  учреждениями культуры Максатихинского района"</t>
  </si>
  <si>
    <t>Показатель 4                                                                                      "Отношение средней заработной платы педагогических работников учреждений дополнительного образования детей в сфере культуры к средней заработной плате в Тверской области"</t>
  </si>
  <si>
    <t>Подпрограмма 1                                                                              "Сохранение и развитие культурно - досуговой деятельности в Максатихинском районе"</t>
  </si>
  <si>
    <t>Показатель 1                                                                                    "Количество посещений мероприятий культурно - досуговых учреждений на 1000 человек населения"</t>
  </si>
  <si>
    <t>Показатель 2                                                                                        "Число лиц, занимающихся в муниципальных культурно - досуговых учреждениях творческой деятельностью на непрофессиональной основе"</t>
  </si>
  <si>
    <t>Задача 2                                                                                                                                                                                                "Укрепление и модернизация материально - технической базы кчреждений культуры"</t>
  </si>
  <si>
    <t>Показатель 1                                                                                                 "Доля муниципальных учреждений культуры, находящихся в нормативном состоянии"</t>
  </si>
  <si>
    <t>Показатель 2                                                                                       "Доля муниципальных учреждений культуры, в которых приобретено новое оборудование"</t>
  </si>
  <si>
    <t>Задача 3                                                                                              "Укрепление и развитие кадрового потенциала"</t>
  </si>
  <si>
    <t>Показатель 1                                                                                       "Доля специалистов, повышающих свою квалификацию в общей численности работников отрасли "Культура"</t>
  </si>
  <si>
    <t xml:space="preserve">Показатель 2                                                                                         "Доля заключенных договоров о целевой контрактной подготовке специалистов в сфере "Культура"                                                                                   </t>
  </si>
  <si>
    <t>Показатель                                                                                         "Количество муниципальных учреждений культуры, в которых проведены мероприятия по совершенствованию материально - технической базы"</t>
  </si>
  <si>
    <t>Показатель                                                                                         "Количество муниципальных учреждений культуры, в которых проведены противопожарные мероприятия"</t>
  </si>
  <si>
    <t xml:space="preserve">Подпрограмма 2                                                                                 "Сохранение и развитие библиотечного дела" </t>
  </si>
  <si>
    <t>Задача 1                                                                                             "Сохранение и развитие библиотечного дела"</t>
  </si>
  <si>
    <t>Показатель 1                                                                                       "Количество посещений библиотек на 1000 человек населения"</t>
  </si>
  <si>
    <t xml:space="preserve">Задача 2                                                                                              "Укрепление и модернизация материально - технической базы муниципальных библиотек"                                                                                                                                                                                              </t>
  </si>
  <si>
    <t>Показатель 1                                                                                       "Доля муниципальных библиотек, находящихся в нормативном состоянии"</t>
  </si>
  <si>
    <t>Показатель 2                                                                                       "Доля муниципальных библиотек, в которых приобретено новое оборудование"</t>
  </si>
  <si>
    <t>Задача 3                                                                                              "Развитие кадрового потенциала в сфере в сфере культуры"</t>
  </si>
  <si>
    <t>Показатель 1                                                                                       "Доля специалистов, повышающих свою квалификацию в общей численности работников отрасли "Культура".</t>
  </si>
  <si>
    <t>Показатель 1                                                                                       "Количество муниципальных учреждений библиотек, в которых проведены мероприятия по совершенствованию материально - технической базы"</t>
  </si>
  <si>
    <t>Показатель 1                                                                                       "Количество муниципальных учреждений библиотек, в которых проведены противопожарные мероприятия"</t>
  </si>
  <si>
    <t>Показатель 1                                                                                       "Количество специалистов муниципальных библиотек, повысивших свою квалификацию"</t>
  </si>
  <si>
    <t>Подпрограмма 3                                                                                               "Сохранение и развитие музейного дела"</t>
  </si>
  <si>
    <t>Задача 1                                                                                              "Сохранение и развитие музейного дела"</t>
  </si>
  <si>
    <t xml:space="preserve">Задача 2                                                                                              "Укрепление и модернизация материально - технической базы муниципального музея"                                                                       </t>
  </si>
  <si>
    <t>Показатель 1                                                                                       "Проведение ремонтных работ в здании муниципального музея"</t>
  </si>
  <si>
    <t>Показатель 2                                                                                       "Количество нового оборудования, которое приобретено для музея"</t>
  </si>
  <si>
    <t>Задача 3                                                                                              "Развитие кадрового потенциала"</t>
  </si>
  <si>
    <t>Показатель 1                                                                                       "Количество проведенных  музейных выставок"</t>
  </si>
  <si>
    <t>Подпрограмма 4                                                                                 "Развитие художественного образования в сфере "Культура"</t>
  </si>
  <si>
    <t>Задача 1                                                                                              "Развитие художественного образования в сфере культуры"</t>
  </si>
  <si>
    <t>Показатель 1                                                                                       "Удельный вес детей и подростков, занимающихся в системе художественного образования"</t>
  </si>
  <si>
    <t xml:space="preserve">Задача 2                                                                                              "Укрепление и модернизация материально - технической базы учреждений культуры"                                                                       </t>
  </si>
  <si>
    <t>Показатель 1                                                                                       "Количество оборудования, приобретенного для детской школы искусств"</t>
  </si>
  <si>
    <t>Показатель 2                                                                                       "Количество музыкальных инструментов, приобретенных для детской школы искусств"</t>
  </si>
  <si>
    <t>Показатель 1                                                                                       "Доля специалистов, повысивших свою квалификацию в общей численности работников отрасли "Культура"</t>
  </si>
  <si>
    <t xml:space="preserve">  Программа, всего </t>
  </si>
  <si>
    <t>Показатель 3                                                                                     "Отношение средней заработной платы работников учреждений культуры к средней заработной плате в Тверской области"</t>
  </si>
  <si>
    <t>ю</t>
  </si>
  <si>
    <t>Показатель 1                                                                                                 "Уровень удовлетворенности населения Максатихинского района культурной жизнью в районе"</t>
  </si>
  <si>
    <t>Показатель 1                                                                                       "Количество проведенных муниципальной библиотекой массовых мероприятий (культурно - просветительские, методические др.)</t>
  </si>
  <si>
    <t>человек</t>
  </si>
  <si>
    <t>Показатель 1                                                                                       "Количество специалистов в детской школе искусств, повысивших свою квалификацию"</t>
  </si>
  <si>
    <t>Показатель 1                                                                                       "Количество учреждений библиотек, в которых проведен капитальный ремонт"</t>
  </si>
  <si>
    <t>Показатель 3                                                                                       "Доля муниципальных библиотек, которые полностью соответствуют нормам и требованиям противопожарной безопасности"</t>
  </si>
  <si>
    <t>1.Программа - муниципальная программа Максатихинского района</t>
  </si>
  <si>
    <t>2. Подпрограмма  - подпрограмма муниципальной  программы Максатихинского района</t>
  </si>
  <si>
    <t>Характеристика муниципальной программы Максатихинского района</t>
  </si>
  <si>
    <t xml:space="preserve">Главный администратор муниципальной программы Максатихинского района - Управление по делам культуры, молодежной политики, спорта и туризма администрации Максатихинского района </t>
  </si>
  <si>
    <t>Показатель 3                                                                                       "Доля муниципальных учреждений культуры, которые полностью соответствуют нормам и требованиям противопожарной безопасности"</t>
  </si>
  <si>
    <t>Степень влияния выполнения муниципальной программы или подпрограммы на реализацию муниципальной программы в целом (или решения задачи подпрограммы на реализацию подпрограммы), (%)</t>
  </si>
  <si>
    <t xml:space="preserve">Раздел          </t>
  </si>
  <si>
    <t>Задача 1                                                                                             "Сохранение и развитие культурного потенциала"</t>
  </si>
  <si>
    <t>1.001 Расходы на руководство и управление главного администратора программы - Содержание централизованной бухгалтерии Управления по делам культуры, молодежной политики, спорта и туризма администрации Максатихинского района</t>
  </si>
  <si>
    <t>количество</t>
  </si>
  <si>
    <t>Мероприятие                                                                             "Оказание муниципальной услуги библиотечного обслуживания населения"</t>
  </si>
  <si>
    <t>Мероприятие                                                                              "Проведение противопожарных мероприятий в муниципальных библиотеках"</t>
  </si>
  <si>
    <t>Мероприятие                                                                                   "Оказание муниципальной услуги музейного обслуживания населения"</t>
  </si>
  <si>
    <t>Мероприятие                                                                               "Проведение капитального ремонта здания и помещений муниципального музея"</t>
  </si>
  <si>
    <t>Мероприятие                                                                                                  "Оснащение современным оборудованием муниципального музея"</t>
  </si>
  <si>
    <t>Мероприятия                                                                               "Проведение противопожарных мероприятий в муниципальном музее"</t>
  </si>
  <si>
    <t>Мероприятие                                                                               "Оказание муниципальной услуги предоставления дополнительного образования детей в области культуры"</t>
  </si>
  <si>
    <t>Мероприятие                                                                                  "Проведение капитального ремонта зданий и помещений детской школы искусств"</t>
  </si>
  <si>
    <t>Мероприятие                                                                            "Оснащение современным оборудованием и музыкальными инструментами, сценическими костюмами муниципальных учреждений культуры Максатихинского района"</t>
  </si>
  <si>
    <t>Показатель 1                                                                                       "Количество специалистов в муниципальном музее, повысивших свою квалификацию"</t>
  </si>
  <si>
    <t>Показатель 1                                                                                       "Число лиц, занимающихся в муниципальных культурно - досуговых учреждениях творческой деятельностью на непрофессиональной основе"</t>
  </si>
  <si>
    <t>Показатель 1                                                                                       "Количество учреждений культуры, в которых проведен капитальный ремонт"</t>
  </si>
  <si>
    <t>Показатель                                                                                        "Количество специалистов отрасли "Культура", повысивших свою квалификацию"</t>
  </si>
  <si>
    <t>Показатель  1                                                                                        "Количество кабинетов в муниципальном музее в которых проведен капитальный ремонт"</t>
  </si>
  <si>
    <t>Показатель 1                                                                                        "Доля специалистов, повышающих свою квалификацию в общей численности работников отрасли "Культура"</t>
  </si>
  <si>
    <t>Показатель 2                                                                                      "Ремонт здания и помещений детской школы искусств"</t>
  </si>
  <si>
    <t>Показатель 1                                                                                         "Количество кабинетов детской школы искусствв которых проведен капитальный ремонт"</t>
  </si>
  <si>
    <t>да/нет</t>
  </si>
  <si>
    <t>Мероприятие                                                                               "Подготовка документов и  организация мероприятий для детской школы искусств"</t>
  </si>
  <si>
    <t>Мероприятие                                                                               "Подготовка документов  и организация мероприятий по повышению квалификации специалистов в муниципальных библиотеках"</t>
  </si>
  <si>
    <t>Мероприятие                                                                               "Подготовка документов и организация мероприятий по повышению квалификации  специалистов в муниципальном музее"</t>
  </si>
  <si>
    <t>год достижения</t>
  </si>
  <si>
    <t>тыс.рублей</t>
  </si>
  <si>
    <t>Мероприятие                                                                       "Субсидии на прведение противопожарных мероприятий и ремонта зданий и помещений, находящихся в муниципальной собственности и используемых для размещения учреждений культуры  Тверской области"</t>
  </si>
  <si>
    <t>1.002 Расходы на содержание административно-хозяйственного отдела при Управлении по делам культуры, молодежной политики, спорта и туризма администрации Максатихинского района</t>
  </si>
  <si>
    <t>0</t>
  </si>
  <si>
    <t>2020 год</t>
  </si>
  <si>
    <t>2021 год</t>
  </si>
  <si>
    <t>Мероприятие                                                                             "Средства  на реализацию мероприятий по обращениям, поступающим к депутатам Законодательного Собрания Тверской области"</t>
  </si>
  <si>
    <t>Мероприятие                                                                                      " Предоставление субсии на иные цели"</t>
  </si>
  <si>
    <t>S</t>
  </si>
  <si>
    <t>Мероприятие                                                                               "Средства  направленные на достижение целей  на повышение заработной платы педагогическим работникам дополнительного образования"</t>
  </si>
  <si>
    <t>Мероприятие                                                                                       "Погашение кредиторской зодолженности прошлых лет"</t>
  </si>
  <si>
    <t>Меропрятие                                                                                        "Погашение кредиторской задолжности прошлых лет"</t>
  </si>
  <si>
    <t>Мероприятие                                                                                   "Погашение кредиторской задолженности прошлых лет"</t>
  </si>
  <si>
    <t>Мероприятие                                                                               "Погашение кредиторской задолженности прошлых лет"</t>
  </si>
  <si>
    <t xml:space="preserve"> </t>
  </si>
  <si>
    <t xml:space="preserve">                  в т.ч                                                                                    областной бюджет                                                                                   муниципальный бюджет </t>
  </si>
  <si>
    <t>Мероприятие                                                                             "Оказание муниципальной услуги библиотечного обслуживания населения за счет средств межбюджетных трансфертов, передаваемых из бюджетов поселений на исполнение полномочий</t>
  </si>
  <si>
    <t>Мероприятие                                                                                                  "Средства на реализацию мероприятий по обращению к депутатам Законодательного собрания Тверской области"</t>
  </si>
  <si>
    <t>Средства на повышение оплаты труда работникам муниципальных учреждений  в связи увеличением МРОТ</t>
  </si>
  <si>
    <t>Средства на обеспечение соыинансирования расходов на повышение оплаты труда работникам муниципальных учреждений, в связи с увеличением МРОТ</t>
  </si>
  <si>
    <t>Мероприятие                                                                            "Поддержка отрасли культура в части оказания государственной поддержки лучших работников сельских учреждений культуры"</t>
  </si>
  <si>
    <t>Мероприятие                                                                            "Поддержка отрасли культура в части оказания государственной поддержки лучших сельских учреждений культуры"</t>
  </si>
  <si>
    <t>Мероприятие                                                                                "Проведение мероприятий по комплектованию книжных фондов муниципальных общедоступных библиотек Тверской области"</t>
  </si>
  <si>
    <t>Мероприятие                                                                     "Проведение мероприятий, направленных на создание и модернизацию учреждений культурно-досугового типа в сельской местности, включая капитальный ремонт зданий"</t>
  </si>
  <si>
    <t>Мероприятие                                                                       "Субсидии на обеспечение развития и укрепления материально-технической базы домов культуры в населенных пунктах с числом жителей до 50 тысяч человек"</t>
  </si>
  <si>
    <t>Мероприятие                                                                        "Субсидии на обеспечение развития и укрепления материально-технической базы домов культуры в населенных пунктах с числом жителей до 50 тысяч человек"</t>
  </si>
  <si>
    <t>Мероприятие                                                                              "Иные межбюджетные трансферты на государственную поддержку(грант) комплексного развития региональных и муниципальных учреждений культуры"</t>
  </si>
  <si>
    <t>Мероприятие                                                                                "Средства на поддержку отрасли культура в части проведение мероприятий по подключению библиотек Тверской области к информационно-телекоммуникационной сети Интернет и развитие библиотечного дела с учетом задачи расширения информационных технологий и оцифровки"</t>
  </si>
  <si>
    <t>Мероприятие                                                                                "Средства на поддержку отрасли культура в части оказания государственной поддержки лучших сельских учреждений культуры"</t>
  </si>
  <si>
    <t>Мероприятие                                                                             "Поддержка отрасли культура в части государственная поддержка лучших работников сельских учреждений культуры"</t>
  </si>
  <si>
    <r>
      <t xml:space="preserve">Показатель 1  </t>
    </r>
    <r>
      <rPr>
        <b/>
        <sz val="11"/>
        <color indexed="10"/>
        <rFont val="Times New Roman"/>
        <family val="1"/>
      </rPr>
      <t xml:space="preserve">                                                </t>
    </r>
    <r>
      <rPr>
        <sz val="11"/>
        <color indexed="10"/>
        <rFont val="Times New Roman"/>
        <family val="1"/>
      </rPr>
      <t xml:space="preserve">                                  </t>
    </r>
    <r>
      <rPr>
        <b/>
        <sz val="11"/>
        <color indexed="10"/>
        <rFont val="Times New Roman"/>
        <family val="1"/>
      </rPr>
      <t>"</t>
    </r>
    <r>
      <rPr>
        <sz val="11"/>
        <color indexed="10"/>
        <rFont val="Times New Roman"/>
        <family val="1"/>
      </rPr>
      <t>Количество посещений музеев на 1000 человек населения"</t>
    </r>
  </si>
  <si>
    <t>Мероприятие                                                                              "Приобретение музыкальных инструментов, оборудования и материалов для детских школ искусств по видам искусств "</t>
  </si>
  <si>
    <t>2022 год</t>
  </si>
  <si>
    <t>2023 год</t>
  </si>
  <si>
    <t>2024 год</t>
  </si>
  <si>
    <t>Мероприятие                                                                               "Оказание муниципальной услуги  для занятия творческой деятельностью на непрофессиональной основе в районном Доме культуры"</t>
  </si>
  <si>
    <t>Мероприятие                                                                               "Оказание муниципальной услуги  для занятия творческой деятельностью на непрофессиональной основе в районном Доме культуры за счет средств межбюджетных трансфертов, передаваемых из бюджетов поселений на исполнение полномочий"</t>
  </si>
  <si>
    <t>Мероприятие                                                                              "Оказание муниципальной услуги  для занятия творческой деятельностью на непрофессиональной основе в сельских учреждениях культуры"</t>
  </si>
  <si>
    <t>Мероприятие                                                                              "Оказание муниципальной услуги  для занятия творческой деятельностью на непрофессиональной основе в сельских учреждениях культуры за счет средств межбюджетных трансфертов, передаваемых из бюджетов поселений на исполнение полномочий""</t>
  </si>
  <si>
    <t>Мероприятие                                                                             "Средства областного бюджета на повышение заработной платы работникам муниципальных учреждений культуры Тверской области"</t>
  </si>
  <si>
    <t>Мероприятие                                                                                "Средства областного бюджета на повышение заработной платы работникам муниципальных учреждений культуры Тверской области"</t>
  </si>
  <si>
    <t>Мероприятие                                                                             "Средства для обеспечения софинансирования расходов на повышение заработной платы работникам муниципальных учреждений культуры "</t>
  </si>
  <si>
    <t>Мероприятие                                                                               "Средства  для обеспечения софинансирования расходов на повышение заработной платы педагогическим работникам дополнительного образования"</t>
  </si>
  <si>
    <t>Мероприятие                                                                                         "Подготовка и переподготовка кадров в муниципальных учреждениях культуры"</t>
  </si>
  <si>
    <t>Мероприятие "Реализация федерального проекта "Культурная среда" в рамках национального проекта "Культура""</t>
  </si>
  <si>
    <t>Мероприятие «Проведение противопожарных мероприятий в муниципальных учреждениях культуры»</t>
  </si>
  <si>
    <t>Мероприятие                                                                              "Оснащение современным оборудованием муниципальных библиотек Максатихинского района"</t>
  </si>
  <si>
    <t>Мероприятие                                                                    «Проведение капитального ремонта зданий и помещений муниципальных библиотек Максатихинского района»;</t>
  </si>
  <si>
    <t>2025год</t>
  </si>
  <si>
    <t>Мероприятие                                                                              "Проведение противопожарных мероприятий в детской школе искусств"</t>
  </si>
  <si>
    <t xml:space="preserve">Мероприятие                                                                             "Предоставление субсидии на иные цели  бюджетным учреждениям" </t>
  </si>
  <si>
    <t>Развитие отрасли "Культура" Максатихинского района Тверской области 2020 - 2025 годы.</t>
  </si>
  <si>
    <t>Показатель5                                                                         "Уровень средней заработной платы работников списочного состава муниципальных учреждений культуры"</t>
  </si>
  <si>
    <t>Приложение 1 
к муниципальной программе Максатихинского района Развитие отрасли "Культура" Максатихинского района Тверской области на 2020 - 2025 годы</t>
  </si>
  <si>
    <t xml:space="preserve"> рублей</t>
  </si>
  <si>
    <t>L</t>
  </si>
  <si>
    <t>704            96</t>
  </si>
  <si>
    <t>446,1                    60,9</t>
  </si>
  <si>
    <t>Мероприятие                                                                               "субсидия муниципальным учреждениям на иные цели"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</si>
</sst>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000"/>
    <numFmt numFmtId="180" formatCode="0.000000"/>
    <numFmt numFmtId="181" formatCode="0.00000"/>
    <numFmt numFmtId="182" formatCode="0.0000"/>
    <numFmt numFmtId="183" formatCode="0.00000000"/>
    <numFmt numFmtId="184" formatCode="0.0%"/>
    <numFmt numFmtId="185" formatCode="#,##0&quot;р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i/>
      <sz val="12"/>
      <name val="Times New Roman"/>
      <family val="1"/>
    </font>
    <font>
      <i/>
      <u val="single"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Calibri"/>
      <family val="2"/>
    </font>
    <font>
      <b/>
      <i/>
      <u val="single"/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16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top" wrapText="1"/>
    </xf>
    <xf numFmtId="177" fontId="8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177" fontId="8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1" fontId="8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6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84" fontId="8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/>
    </xf>
    <xf numFmtId="184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3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32" borderId="0" xfId="0" applyFont="1" applyFill="1" applyAlignment="1">
      <alignment wrapText="1"/>
    </xf>
    <xf numFmtId="0" fontId="13" fillId="32" borderId="0" xfId="0" applyFont="1" applyFill="1" applyAlignment="1">
      <alignment wrapText="1"/>
    </xf>
    <xf numFmtId="0" fontId="8" fillId="32" borderId="0" xfId="0" applyFont="1" applyFill="1" applyAlignment="1">
      <alignment horizontal="center" wrapText="1"/>
    </xf>
    <xf numFmtId="0" fontId="12" fillId="32" borderId="0" xfId="0" applyFont="1" applyFill="1" applyAlignment="1">
      <alignment horizontal="center" wrapText="1"/>
    </xf>
    <xf numFmtId="0" fontId="12" fillId="32" borderId="0" xfId="0" applyFont="1" applyFill="1" applyAlignment="1">
      <alignment wrapText="1"/>
    </xf>
    <xf numFmtId="0" fontId="11" fillId="32" borderId="0" xfId="0" applyFont="1" applyFill="1" applyAlignment="1">
      <alignment wrapText="1"/>
    </xf>
    <xf numFmtId="0" fontId="11" fillId="32" borderId="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4" borderId="12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1" fontId="8" fillId="34" borderId="11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/>
    </xf>
    <xf numFmtId="0" fontId="7" fillId="32" borderId="12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8" fillId="0" borderId="1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8" fillId="34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1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1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horizontal="center" vertical="top" wrapText="1"/>
    </xf>
    <xf numFmtId="177" fontId="8" fillId="35" borderId="11" xfId="0" applyNumberFormat="1" applyFont="1" applyFill="1" applyBorder="1" applyAlignment="1">
      <alignment horizontal="center" vertical="center"/>
    </xf>
    <xf numFmtId="0" fontId="7" fillId="35" borderId="0" xfId="0" applyFont="1" applyFill="1" applyAlignment="1">
      <alignment/>
    </xf>
    <xf numFmtId="0" fontId="51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wrapText="1"/>
    </xf>
    <xf numFmtId="0" fontId="17" fillId="32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vertical="top"/>
    </xf>
    <xf numFmtId="0" fontId="18" fillId="0" borderId="0" xfId="0" applyFont="1" applyFill="1" applyBorder="1" applyAlignment="1">
      <alignment horizontal="left" vertical="top" wrapText="1"/>
    </xf>
    <xf numFmtId="0" fontId="7" fillId="36" borderId="12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7" fillId="36" borderId="0" xfId="0" applyFont="1" applyFill="1" applyAlignment="1">
      <alignment/>
    </xf>
    <xf numFmtId="0" fontId="7" fillId="37" borderId="12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7" fillId="37" borderId="0" xfId="0" applyFont="1" applyFill="1" applyAlignment="1">
      <alignment/>
    </xf>
    <xf numFmtId="0" fontId="7" fillId="38" borderId="12" xfId="0" applyFont="1" applyFill="1" applyBorder="1" applyAlignment="1">
      <alignment/>
    </xf>
    <xf numFmtId="0" fontId="7" fillId="38" borderId="0" xfId="0" applyFont="1" applyFill="1" applyBorder="1" applyAlignment="1">
      <alignment/>
    </xf>
    <xf numFmtId="0" fontId="7" fillId="38" borderId="0" xfId="0" applyFont="1" applyFill="1" applyAlignment="1">
      <alignment/>
    </xf>
    <xf numFmtId="0" fontId="61" fillId="0" borderId="11" xfId="0" applyFont="1" applyFill="1" applyBorder="1" applyAlignment="1">
      <alignment vertical="top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35" borderId="23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center" vertical="center"/>
    </xf>
    <xf numFmtId="0" fontId="21" fillId="35" borderId="11" xfId="0" applyFont="1" applyFill="1" applyBorder="1" applyAlignment="1">
      <alignment horizontal="center" vertical="center"/>
    </xf>
    <xf numFmtId="0" fontId="23" fillId="35" borderId="22" xfId="0" applyFont="1" applyFill="1" applyBorder="1" applyAlignment="1">
      <alignment horizontal="center" vertical="center"/>
    </xf>
    <xf numFmtId="0" fontId="22" fillId="35" borderId="22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22" fillId="35" borderId="23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top" wrapText="1"/>
    </xf>
    <xf numFmtId="0" fontId="8" fillId="35" borderId="11" xfId="0" applyNumberFormat="1" applyFont="1" applyFill="1" applyBorder="1" applyAlignment="1">
      <alignment horizontal="center" vertical="center" wrapText="1"/>
    </xf>
    <xf numFmtId="2" fontId="8" fillId="35" borderId="11" xfId="0" applyNumberFormat="1" applyFont="1" applyFill="1" applyBorder="1" applyAlignment="1">
      <alignment horizontal="center" vertical="center" wrapText="1"/>
    </xf>
    <xf numFmtId="177" fontId="8" fillId="35" borderId="11" xfId="0" applyNumberFormat="1" applyFont="1" applyFill="1" applyBorder="1" applyAlignment="1">
      <alignment horizontal="center" vertical="center" wrapText="1"/>
    </xf>
    <xf numFmtId="0" fontId="61" fillId="35" borderId="11" xfId="0" applyFont="1" applyFill="1" applyBorder="1" applyAlignment="1">
      <alignment vertical="top" wrapText="1"/>
    </xf>
    <xf numFmtId="1" fontId="8" fillId="35" borderId="11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center" wrapText="1"/>
    </xf>
    <xf numFmtId="177" fontId="8" fillId="35" borderId="10" xfId="0" applyNumberFormat="1" applyFont="1" applyFill="1" applyBorder="1" applyAlignment="1">
      <alignment horizontal="center" vertical="center" wrapText="1"/>
    </xf>
    <xf numFmtId="176" fontId="8" fillId="35" borderId="11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left" vertical="top" wrapText="1"/>
    </xf>
    <xf numFmtId="0" fontId="4" fillId="35" borderId="11" xfId="0" applyFont="1" applyFill="1" applyBorder="1" applyAlignment="1">
      <alignment horizontal="center" vertical="top" wrapText="1"/>
    </xf>
    <xf numFmtId="0" fontId="62" fillId="35" borderId="0" xfId="0" applyFont="1" applyFill="1" applyAlignment="1">
      <alignment horizontal="justify" vertical="center"/>
    </xf>
    <xf numFmtId="0" fontId="11" fillId="32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32" borderId="0" xfId="0" applyFont="1" applyFill="1" applyAlignment="1">
      <alignment horizontal="center" wrapText="1"/>
    </xf>
    <xf numFmtId="0" fontId="11" fillId="32" borderId="0" xfId="0" applyFont="1" applyFill="1" applyAlignment="1">
      <alignment horizontal="justify" vertical="top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32" borderId="0" xfId="0" applyFont="1" applyFill="1" applyAlignment="1">
      <alignment horizontal="center" vertical="top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S166"/>
  <sheetViews>
    <sheetView tabSelected="1" view="pageBreakPreview" zoomScale="70" zoomScaleNormal="75" zoomScaleSheetLayoutView="70" zoomScalePageLayoutView="70" workbookViewId="0" topLeftCell="C2">
      <selection activeCell="AL155" sqref="AL155"/>
    </sheetView>
  </sheetViews>
  <sheetFormatPr defaultColWidth="9.140625" defaultRowHeight="15"/>
  <cols>
    <col min="1" max="1" width="26.57421875" style="2" hidden="1" customWidth="1"/>
    <col min="2" max="2" width="6.140625" style="2" hidden="1" customWidth="1"/>
    <col min="3" max="5" width="5.57421875" style="2" customWidth="1"/>
    <col min="6" max="11" width="5.57421875" style="86" customWidth="1"/>
    <col min="12" max="12" width="11.7109375" style="86" hidden="1" customWidth="1"/>
    <col min="13" max="13" width="6.57421875" style="86" customWidth="1"/>
    <col min="14" max="15" width="5.57421875" style="86" customWidth="1"/>
    <col min="16" max="16" width="6.140625" style="86" customWidth="1"/>
    <col min="17" max="17" width="0.42578125" style="86" hidden="1" customWidth="1"/>
    <col min="18" max="18" width="5.57421875" style="86" hidden="1" customWidth="1"/>
    <col min="19" max="19" width="5.421875" style="87" customWidth="1"/>
    <col min="20" max="20" width="5.421875" style="86" customWidth="1"/>
    <col min="21" max="21" width="5.57421875" style="86" customWidth="1"/>
    <col min="22" max="22" width="5.00390625" style="86" customWidth="1"/>
    <col min="23" max="24" width="5.57421875" style="2" hidden="1" customWidth="1"/>
    <col min="25" max="28" width="6.8515625" style="2" hidden="1" customWidth="1"/>
    <col min="29" max="29" width="6.421875" style="2" hidden="1" customWidth="1"/>
    <col min="30" max="30" width="60.8515625" style="1" customWidth="1"/>
    <col min="31" max="31" width="14.140625" style="1" customWidth="1"/>
    <col min="32" max="32" width="18.7109375" style="1" customWidth="1"/>
    <col min="33" max="33" width="12.28125" style="1" customWidth="1"/>
    <col min="34" max="34" width="11.28125" style="1" customWidth="1"/>
    <col min="35" max="35" width="11.00390625" style="1" customWidth="1"/>
    <col min="36" max="36" width="11.57421875" style="1" customWidth="1"/>
    <col min="37" max="38" width="11.421875" style="1" customWidth="1"/>
    <col min="39" max="39" width="12.421875" style="1" customWidth="1"/>
    <col min="40" max="40" width="11.00390625" style="1" customWidth="1"/>
    <col min="41" max="42" width="9.140625" style="1" customWidth="1"/>
    <col min="43" max="43" width="11.28125" style="1" customWidth="1"/>
    <col min="44" max="16384" width="9.140625" style="1" customWidth="1"/>
  </cols>
  <sheetData>
    <row r="1" ht="15" hidden="1"/>
    <row r="2" spans="1:51" s="35" customFormat="1" ht="76.5" customHeight="1">
      <c r="A2" s="33"/>
      <c r="B2" s="33"/>
      <c r="C2" s="33"/>
      <c r="D2" s="33"/>
      <c r="E2" s="33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33"/>
      <c r="X2" s="33"/>
      <c r="Y2" s="33"/>
      <c r="Z2" s="33"/>
      <c r="AA2" s="33"/>
      <c r="AB2" s="33"/>
      <c r="AC2" s="33"/>
      <c r="AD2" s="34"/>
      <c r="AE2" s="34"/>
      <c r="AF2" s="34"/>
      <c r="AG2" s="34"/>
      <c r="AH2" s="34"/>
      <c r="AI2" s="155" t="s">
        <v>159</v>
      </c>
      <c r="AJ2" s="155"/>
      <c r="AK2" s="155"/>
      <c r="AL2" s="155"/>
      <c r="AM2" s="155"/>
      <c r="AN2" s="155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</row>
    <row r="3" spans="1:51" s="46" customFormat="1" ht="15.75">
      <c r="A3" s="160" t="s">
        <v>76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</row>
    <row r="4" spans="1:51" s="46" customFormat="1" ht="15.75">
      <c r="A4" s="146" t="s">
        <v>157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</row>
    <row r="5" spans="1:51" s="46" customFormat="1" ht="409.5" hidden="1">
      <c r="A5" s="47"/>
      <c r="B5" s="47"/>
      <c r="C5" s="47"/>
      <c r="D5" s="47"/>
      <c r="E5" s="47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 t="s">
        <v>3</v>
      </c>
      <c r="R5" s="90"/>
      <c r="S5" s="90"/>
      <c r="T5" s="90"/>
      <c r="U5" s="90"/>
      <c r="V5" s="90"/>
      <c r="W5" s="48"/>
      <c r="X5" s="48"/>
      <c r="Y5" s="48"/>
      <c r="Z5" s="48"/>
      <c r="AA5" s="48"/>
      <c r="AB5" s="48"/>
      <c r="AC5" s="48"/>
      <c r="AD5" s="49"/>
      <c r="AE5" s="49"/>
      <c r="AF5" s="49"/>
      <c r="AG5" s="50"/>
      <c r="AH5" s="50"/>
      <c r="AI5" s="50"/>
      <c r="AJ5" s="50"/>
      <c r="AK5" s="50"/>
      <c r="AL5" s="50"/>
      <c r="AM5" s="50"/>
      <c r="AN5" s="50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</row>
    <row r="6" spans="1:51" s="46" customFormat="1" ht="15.75" customHeight="1" hidden="1">
      <c r="A6" s="47"/>
      <c r="B6" s="47"/>
      <c r="C6" s="47"/>
      <c r="D6" s="47"/>
      <c r="E6" s="47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144" t="s">
        <v>4</v>
      </c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51"/>
      <c r="AF6" s="51"/>
      <c r="AG6" s="144"/>
      <c r="AH6" s="144"/>
      <c r="AI6" s="144"/>
      <c r="AJ6" s="144"/>
      <c r="AK6" s="144"/>
      <c r="AL6" s="144"/>
      <c r="AM6" s="144"/>
      <c r="AN6" s="144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</row>
    <row r="7" spans="1:51" s="46" customFormat="1" ht="15.75" customHeight="1" hidden="1">
      <c r="A7" s="47"/>
      <c r="B7" s="47"/>
      <c r="C7" s="47"/>
      <c r="D7" s="47"/>
      <c r="E7" s="47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144" t="s">
        <v>5</v>
      </c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51"/>
      <c r="AF7" s="51"/>
      <c r="AG7" s="144"/>
      <c r="AH7" s="144"/>
      <c r="AI7" s="144"/>
      <c r="AJ7" s="144"/>
      <c r="AK7" s="144"/>
      <c r="AL7" s="144"/>
      <c r="AM7" s="144"/>
      <c r="AN7" s="144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</row>
    <row r="8" spans="1:51" s="46" customFormat="1" ht="15.75" customHeight="1" hidden="1">
      <c r="A8" s="47"/>
      <c r="B8" s="47"/>
      <c r="C8" s="47"/>
      <c r="D8" s="47"/>
      <c r="E8" s="47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144" t="s">
        <v>6</v>
      </c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51"/>
      <c r="AF8" s="51"/>
      <c r="AG8" s="144"/>
      <c r="AH8" s="144"/>
      <c r="AI8" s="144"/>
      <c r="AJ8" s="144"/>
      <c r="AK8" s="144"/>
      <c r="AL8" s="144"/>
      <c r="AM8" s="144"/>
      <c r="AN8" s="144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</row>
    <row r="9" spans="1:51" s="46" customFormat="1" ht="15.75" customHeight="1" hidden="1">
      <c r="A9" s="47"/>
      <c r="B9" s="47"/>
      <c r="C9" s="47"/>
      <c r="D9" s="47"/>
      <c r="E9" s="47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144" t="s">
        <v>7</v>
      </c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51"/>
      <c r="AF9" s="51"/>
      <c r="AG9" s="144"/>
      <c r="AH9" s="144"/>
      <c r="AI9" s="144"/>
      <c r="AJ9" s="144"/>
      <c r="AK9" s="144"/>
      <c r="AL9" s="144"/>
      <c r="AM9" s="144"/>
      <c r="AN9" s="144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</row>
    <row r="10" spans="1:51" s="46" customFormat="1" ht="16.5" customHeight="1" hidden="1">
      <c r="A10" s="47"/>
      <c r="B10" s="47"/>
      <c r="C10" s="47"/>
      <c r="D10" s="47"/>
      <c r="E10" s="47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144" t="s">
        <v>8</v>
      </c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51"/>
      <c r="AF10" s="51"/>
      <c r="AG10" s="147"/>
      <c r="AH10" s="147"/>
      <c r="AI10" s="147"/>
      <c r="AJ10" s="147"/>
      <c r="AK10" s="147"/>
      <c r="AL10" s="147"/>
      <c r="AM10" s="147"/>
      <c r="AN10" s="147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</row>
    <row r="11" spans="1:51" s="46" customFormat="1" ht="15.75">
      <c r="A11" s="146" t="s">
        <v>77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</row>
    <row r="12" spans="1:123" s="43" customFormat="1" ht="19.5" customHeight="1">
      <c r="A12" s="33"/>
      <c r="B12" s="36"/>
      <c r="C12" s="36"/>
      <c r="D12" s="36"/>
      <c r="E12" s="36"/>
      <c r="F12" s="91"/>
      <c r="G12" s="91"/>
      <c r="H12" s="91"/>
      <c r="I12" s="91"/>
      <c r="J12" s="91" t="s">
        <v>3</v>
      </c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36"/>
      <c r="X12" s="36"/>
      <c r="Y12" s="36"/>
      <c r="Z12" s="36"/>
      <c r="AA12" s="36"/>
      <c r="AB12" s="36"/>
      <c r="AC12" s="36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8"/>
      <c r="AQ12" s="39"/>
      <c r="AR12" s="39"/>
      <c r="AS12" s="39"/>
      <c r="AT12" s="39"/>
      <c r="AU12" s="39"/>
      <c r="AV12" s="39"/>
      <c r="AW12" s="39"/>
      <c r="AX12" s="39"/>
      <c r="AY12" s="39"/>
      <c r="AZ12" s="37"/>
      <c r="BA12" s="37"/>
      <c r="BB12" s="37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1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</row>
    <row r="13" spans="1:123" s="43" customFormat="1" ht="15.75" customHeight="1">
      <c r="A13" s="44"/>
      <c r="B13" s="36"/>
      <c r="C13" s="36"/>
      <c r="D13" s="36"/>
      <c r="E13" s="36"/>
      <c r="F13" s="91"/>
      <c r="G13" s="91"/>
      <c r="H13" s="91"/>
      <c r="I13" s="91"/>
      <c r="J13" s="145" t="s">
        <v>74</v>
      </c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31"/>
      <c r="BA13" s="31"/>
      <c r="BB13" s="31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1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</row>
    <row r="14" spans="1:123" s="43" customFormat="1" ht="15.75" customHeight="1">
      <c r="A14" s="44"/>
      <c r="B14" s="36"/>
      <c r="C14" s="36"/>
      <c r="D14" s="36"/>
      <c r="E14" s="36"/>
      <c r="F14" s="91"/>
      <c r="G14" s="91"/>
      <c r="H14" s="91"/>
      <c r="I14" s="91"/>
      <c r="J14" s="145" t="s">
        <v>75</v>
      </c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31"/>
      <c r="BA14" s="31"/>
      <c r="BB14" s="31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1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</row>
    <row r="15" spans="1:123" s="43" customFormat="1" ht="15.75" customHeight="1">
      <c r="A15" s="44"/>
      <c r="B15" s="36"/>
      <c r="C15" s="36"/>
      <c r="D15" s="36"/>
      <c r="E15" s="36"/>
      <c r="F15" s="91"/>
      <c r="G15" s="91"/>
      <c r="H15" s="91"/>
      <c r="I15" s="91"/>
      <c r="J15" s="154" t="s">
        <v>0</v>
      </c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2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1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1:123" s="43" customFormat="1" ht="15.75" customHeight="1">
      <c r="A16" s="44"/>
      <c r="B16" s="36"/>
      <c r="C16" s="36"/>
      <c r="D16" s="36"/>
      <c r="E16" s="36"/>
      <c r="F16" s="91"/>
      <c r="G16" s="91"/>
      <c r="H16" s="91"/>
      <c r="I16" s="91"/>
      <c r="J16" s="154" t="s">
        <v>1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2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1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</row>
    <row r="17" spans="1:123" s="43" customFormat="1" ht="15.75" customHeight="1">
      <c r="A17" s="44"/>
      <c r="B17" s="36"/>
      <c r="C17" s="36"/>
      <c r="D17" s="36"/>
      <c r="E17" s="36"/>
      <c r="F17" s="91"/>
      <c r="G17" s="91"/>
      <c r="H17" s="91"/>
      <c r="I17" s="91"/>
      <c r="J17" s="145" t="s">
        <v>2</v>
      </c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55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2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1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43" customFormat="1" ht="15.75" customHeight="1">
      <c r="A18" s="44"/>
      <c r="B18" s="36"/>
      <c r="C18" s="36"/>
      <c r="D18" s="36"/>
      <c r="E18" s="36"/>
      <c r="F18" s="91"/>
      <c r="G18" s="91"/>
      <c r="H18" s="91"/>
      <c r="I18" s="91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1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51" s="3" customFormat="1" ht="23.25" customHeight="1">
      <c r="A19" s="14"/>
      <c r="B19" s="25"/>
      <c r="C19" s="156" t="s">
        <v>9</v>
      </c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33"/>
      <c r="X19" s="132"/>
      <c r="Y19" s="133"/>
      <c r="Z19" s="132"/>
      <c r="AA19" s="133"/>
      <c r="AB19" s="132"/>
      <c r="AC19" s="133"/>
      <c r="AD19" s="164" t="s">
        <v>20</v>
      </c>
      <c r="AE19" s="161" t="s">
        <v>11</v>
      </c>
      <c r="AF19" s="161" t="s">
        <v>79</v>
      </c>
      <c r="AG19" s="63"/>
      <c r="AH19" s="64"/>
      <c r="AI19" s="64"/>
      <c r="AJ19" s="64"/>
      <c r="AK19" s="65"/>
      <c r="AL19" s="65"/>
      <c r="AM19" s="63" t="s">
        <v>21</v>
      </c>
      <c r="AN19" s="65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</row>
    <row r="20" spans="1:51" s="3" customFormat="1" ht="95.25" customHeight="1">
      <c r="A20" s="161"/>
      <c r="B20" s="25"/>
      <c r="C20" s="156" t="s">
        <v>16</v>
      </c>
      <c r="D20" s="157"/>
      <c r="E20" s="149"/>
      <c r="F20" s="148" t="s">
        <v>80</v>
      </c>
      <c r="G20" s="149"/>
      <c r="H20" s="148" t="s">
        <v>15</v>
      </c>
      <c r="I20" s="149"/>
      <c r="J20" s="148" t="s">
        <v>17</v>
      </c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35"/>
      <c r="X20" s="134"/>
      <c r="Y20" s="135"/>
      <c r="Z20" s="134"/>
      <c r="AA20" s="135"/>
      <c r="AB20" s="134"/>
      <c r="AC20" s="135"/>
      <c r="AD20" s="165"/>
      <c r="AE20" s="163"/>
      <c r="AF20" s="163"/>
      <c r="AG20" s="14" t="s">
        <v>110</v>
      </c>
      <c r="AH20" s="14" t="s">
        <v>111</v>
      </c>
      <c r="AI20" s="14" t="s">
        <v>138</v>
      </c>
      <c r="AJ20" s="14" t="s">
        <v>139</v>
      </c>
      <c r="AK20" s="14" t="s">
        <v>140</v>
      </c>
      <c r="AL20" s="14" t="s">
        <v>154</v>
      </c>
      <c r="AM20" s="69" t="s">
        <v>22</v>
      </c>
      <c r="AN20" s="69" t="s">
        <v>105</v>
      </c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</row>
    <row r="21" spans="1:51" s="3" customFormat="1" ht="18" customHeight="1" hidden="1">
      <c r="A21" s="162"/>
      <c r="B21" s="25"/>
      <c r="C21" s="150"/>
      <c r="D21" s="167"/>
      <c r="E21" s="151"/>
      <c r="F21" s="150"/>
      <c r="G21" s="151"/>
      <c r="H21" s="150"/>
      <c r="I21" s="151"/>
      <c r="J21" s="150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37"/>
      <c r="X21" s="136"/>
      <c r="Y21" s="137"/>
      <c r="Z21" s="136"/>
      <c r="AA21" s="137"/>
      <c r="AB21" s="136"/>
      <c r="AC21" s="137"/>
      <c r="AD21" s="165"/>
      <c r="AE21" s="163"/>
      <c r="AF21" s="163"/>
      <c r="AG21" s="66"/>
      <c r="AH21" s="67"/>
      <c r="AI21" s="67"/>
      <c r="AJ21" s="67"/>
      <c r="AK21" s="68"/>
      <c r="AL21" s="68"/>
      <c r="AM21" s="66"/>
      <c r="AN21" s="68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</row>
    <row r="22" spans="1:51" s="3" customFormat="1" ht="39.75" customHeight="1">
      <c r="A22" s="14"/>
      <c r="B22" s="25"/>
      <c r="C22" s="152"/>
      <c r="D22" s="159"/>
      <c r="E22" s="153"/>
      <c r="F22" s="152"/>
      <c r="G22" s="153"/>
      <c r="H22" s="152"/>
      <c r="I22" s="153"/>
      <c r="J22" s="152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33"/>
      <c r="X22" s="132"/>
      <c r="Y22" s="133"/>
      <c r="Z22" s="132"/>
      <c r="AA22" s="133"/>
      <c r="AB22" s="132"/>
      <c r="AC22" s="133"/>
      <c r="AD22" s="166"/>
      <c r="AE22" s="162"/>
      <c r="AF22" s="162"/>
      <c r="AG22" s="14"/>
      <c r="AH22" s="14"/>
      <c r="AI22" s="14"/>
      <c r="AJ22" s="14"/>
      <c r="AK22" s="14"/>
      <c r="AL22" s="14"/>
      <c r="AM22" s="15" t="s">
        <v>22</v>
      </c>
      <c r="AN22" s="15" t="s">
        <v>23</v>
      </c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</row>
    <row r="23" spans="1:51" s="3" customFormat="1" ht="17.25" customHeight="1">
      <c r="A23" s="14"/>
      <c r="B23" s="25"/>
      <c r="C23" s="103">
        <v>1</v>
      </c>
      <c r="D23" s="103">
        <v>2</v>
      </c>
      <c r="E23" s="103">
        <v>3</v>
      </c>
      <c r="F23" s="103">
        <v>4</v>
      </c>
      <c r="G23" s="103">
        <v>5</v>
      </c>
      <c r="H23" s="103">
        <v>6</v>
      </c>
      <c r="I23" s="103">
        <v>7</v>
      </c>
      <c r="J23" s="104">
        <v>8</v>
      </c>
      <c r="K23" s="103">
        <v>9</v>
      </c>
      <c r="L23" s="103">
        <v>10</v>
      </c>
      <c r="M23" s="103">
        <v>11</v>
      </c>
      <c r="N23" s="103">
        <v>12</v>
      </c>
      <c r="O23" s="103">
        <v>13</v>
      </c>
      <c r="P23" s="103">
        <v>14</v>
      </c>
      <c r="Q23" s="103">
        <v>15</v>
      </c>
      <c r="R23" s="103">
        <v>16</v>
      </c>
      <c r="S23" s="103">
        <v>15</v>
      </c>
      <c r="T23" s="103">
        <v>16</v>
      </c>
      <c r="U23" s="103">
        <v>17</v>
      </c>
      <c r="V23" s="103">
        <v>18</v>
      </c>
      <c r="W23" s="14">
        <v>18</v>
      </c>
      <c r="X23" s="14">
        <v>19</v>
      </c>
      <c r="Y23" s="14">
        <v>20</v>
      </c>
      <c r="Z23" s="14">
        <v>21</v>
      </c>
      <c r="AA23" s="14">
        <v>22</v>
      </c>
      <c r="AB23" s="14">
        <v>23</v>
      </c>
      <c r="AC23" s="14">
        <v>24</v>
      </c>
      <c r="AD23" s="26">
        <v>19</v>
      </c>
      <c r="AE23" s="28">
        <v>20</v>
      </c>
      <c r="AF23" s="28">
        <v>21</v>
      </c>
      <c r="AG23" s="14">
        <v>22</v>
      </c>
      <c r="AH23" s="14">
        <v>23</v>
      </c>
      <c r="AI23" s="14">
        <v>24</v>
      </c>
      <c r="AJ23" s="14">
        <v>25</v>
      </c>
      <c r="AK23" s="14">
        <v>26</v>
      </c>
      <c r="AL23" s="14">
        <v>27</v>
      </c>
      <c r="AM23" s="14">
        <v>28</v>
      </c>
      <c r="AN23" s="14">
        <v>29</v>
      </c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</row>
    <row r="24" spans="1:51" s="6" customFormat="1" ht="27.75" customHeight="1">
      <c r="A24" s="19"/>
      <c r="B24" s="20"/>
      <c r="C24" s="105"/>
      <c r="D24" s="106"/>
      <c r="E24" s="107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9"/>
      <c r="U24" s="109"/>
      <c r="V24" s="108"/>
      <c r="W24" s="17"/>
      <c r="X24" s="17"/>
      <c r="Y24" s="17"/>
      <c r="Z24" s="17"/>
      <c r="AA24" s="17"/>
      <c r="AB24" s="17"/>
      <c r="AC24" s="17"/>
      <c r="AD24" s="18" t="s">
        <v>65</v>
      </c>
      <c r="AE24" s="11" t="s">
        <v>12</v>
      </c>
      <c r="AF24" s="4"/>
      <c r="AG24" s="127">
        <f aca="true" t="shared" si="0" ref="AG24:AL24">AG31+AG76+AG108+AG126+AG155</f>
        <v>45700.50000000001</v>
      </c>
      <c r="AH24" s="76">
        <f t="shared" si="0"/>
        <v>43967.3</v>
      </c>
      <c r="AI24" s="76">
        <f t="shared" si="0"/>
        <v>42467.3</v>
      </c>
      <c r="AJ24" s="76">
        <f t="shared" si="0"/>
        <v>42467.3</v>
      </c>
      <c r="AK24" s="76">
        <f t="shared" si="0"/>
        <v>42467.3</v>
      </c>
      <c r="AL24" s="76">
        <f t="shared" si="0"/>
        <v>42467.3</v>
      </c>
      <c r="AM24" s="76">
        <f>AL24+AK24+AJ24+AI24+AH24+AG24</f>
        <v>259537</v>
      </c>
      <c r="AN24" s="58">
        <v>2025</v>
      </c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</row>
    <row r="25" spans="1:51" s="6" customFormat="1" ht="76.5" customHeight="1">
      <c r="A25" s="52">
        <v>5</v>
      </c>
      <c r="B25" s="52">
        <v>5</v>
      </c>
      <c r="C25" s="112"/>
      <c r="D25" s="112"/>
      <c r="E25" s="112"/>
      <c r="F25" s="112"/>
      <c r="G25" s="112"/>
      <c r="H25" s="112"/>
      <c r="I25" s="112"/>
      <c r="J25" s="113"/>
      <c r="K25" s="112"/>
      <c r="L25" s="112"/>
      <c r="M25" s="112"/>
      <c r="N25" s="112"/>
      <c r="O25" s="108"/>
      <c r="P25" s="108"/>
      <c r="Q25" s="112"/>
      <c r="R25" s="109"/>
      <c r="S25" s="112"/>
      <c r="T25" s="112"/>
      <c r="U25" s="109"/>
      <c r="V25" s="109"/>
      <c r="W25" s="16"/>
      <c r="X25" s="16"/>
      <c r="Y25" s="16"/>
      <c r="Z25" s="16"/>
      <c r="AA25" s="16"/>
      <c r="AB25" s="16"/>
      <c r="AC25" s="16"/>
      <c r="AD25" s="82" t="s">
        <v>25</v>
      </c>
      <c r="AE25" s="11"/>
      <c r="AF25" s="4"/>
      <c r="AG25" s="5"/>
      <c r="AH25" s="5"/>
      <c r="AI25" s="5"/>
      <c r="AJ25" s="5"/>
      <c r="AK25" s="5"/>
      <c r="AL25" s="5"/>
      <c r="AM25" s="76">
        <f aca="true" t="shared" si="1" ref="AM25:AM89">AL25+AK25+AJ25+AI25+AH25+AG25</f>
        <v>0</v>
      </c>
      <c r="AN25" s="58">
        <v>2025</v>
      </c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</row>
    <row r="26" spans="1:40" s="7" customFormat="1" ht="49.5" customHeight="1">
      <c r="A26" s="19"/>
      <c r="B26" s="20"/>
      <c r="C26" s="110"/>
      <c r="D26" s="108"/>
      <c r="E26" s="111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9"/>
      <c r="U26" s="109"/>
      <c r="V26" s="109"/>
      <c r="W26" s="16"/>
      <c r="X26" s="16"/>
      <c r="Y26" s="16"/>
      <c r="Z26" s="16"/>
      <c r="AA26" s="16"/>
      <c r="AB26" s="16"/>
      <c r="AC26" s="16"/>
      <c r="AD26" s="10" t="s">
        <v>68</v>
      </c>
      <c r="AE26" s="11" t="s">
        <v>14</v>
      </c>
      <c r="AF26" s="4"/>
      <c r="AG26" s="21">
        <v>75</v>
      </c>
      <c r="AH26" s="21">
        <v>75</v>
      </c>
      <c r="AI26" s="21">
        <v>76</v>
      </c>
      <c r="AJ26" s="21">
        <v>76</v>
      </c>
      <c r="AK26" s="21">
        <v>77</v>
      </c>
      <c r="AL26" s="21">
        <v>77</v>
      </c>
      <c r="AM26" s="76">
        <f t="shared" si="1"/>
        <v>456</v>
      </c>
      <c r="AN26" s="58">
        <v>2025</v>
      </c>
    </row>
    <row r="27" spans="1:40" s="7" customFormat="1" ht="63.75" customHeight="1">
      <c r="A27" s="19"/>
      <c r="B27" s="20"/>
      <c r="C27" s="110"/>
      <c r="D27" s="108"/>
      <c r="E27" s="111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9"/>
      <c r="U27" s="109"/>
      <c r="V27" s="109"/>
      <c r="W27" s="16"/>
      <c r="X27" s="16"/>
      <c r="Y27" s="16"/>
      <c r="Z27" s="16"/>
      <c r="AA27" s="16"/>
      <c r="AB27" s="16"/>
      <c r="AC27" s="16"/>
      <c r="AD27" s="10" t="s">
        <v>27</v>
      </c>
      <c r="AE27" s="11" t="s">
        <v>13</v>
      </c>
      <c r="AF27" s="4"/>
      <c r="AG27" s="21">
        <v>5</v>
      </c>
      <c r="AH27" s="21">
        <v>5</v>
      </c>
      <c r="AI27" s="21">
        <v>5</v>
      </c>
      <c r="AJ27" s="21">
        <v>5</v>
      </c>
      <c r="AK27" s="21">
        <v>5</v>
      </c>
      <c r="AL27" s="21">
        <v>5</v>
      </c>
      <c r="AM27" s="76">
        <f t="shared" si="1"/>
        <v>30</v>
      </c>
      <c r="AN27" s="58">
        <v>2025</v>
      </c>
    </row>
    <row r="28" spans="1:40" s="7" customFormat="1" ht="47.25" customHeight="1">
      <c r="A28" s="19"/>
      <c r="B28" s="20"/>
      <c r="C28" s="110"/>
      <c r="D28" s="108"/>
      <c r="E28" s="111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9"/>
      <c r="U28" s="109"/>
      <c r="V28" s="109"/>
      <c r="W28" s="16"/>
      <c r="X28" s="16"/>
      <c r="Y28" s="16"/>
      <c r="Z28" s="16"/>
      <c r="AA28" s="16"/>
      <c r="AB28" s="16"/>
      <c r="AC28" s="16"/>
      <c r="AD28" s="10" t="s">
        <v>66</v>
      </c>
      <c r="AE28" s="11" t="s">
        <v>14</v>
      </c>
      <c r="AF28" s="4"/>
      <c r="AG28" s="9">
        <v>82.9</v>
      </c>
      <c r="AH28" s="9">
        <v>84</v>
      </c>
      <c r="AI28" s="9">
        <v>85.5</v>
      </c>
      <c r="AJ28" s="9">
        <v>90</v>
      </c>
      <c r="AK28" s="12">
        <v>100</v>
      </c>
      <c r="AL28" s="12">
        <v>100</v>
      </c>
      <c r="AM28" s="76">
        <f t="shared" si="1"/>
        <v>542.4</v>
      </c>
      <c r="AN28" s="58">
        <v>2025</v>
      </c>
    </row>
    <row r="29" spans="1:40" s="7" customFormat="1" ht="63.75" customHeight="1">
      <c r="A29" s="19"/>
      <c r="B29" s="20"/>
      <c r="C29" s="110"/>
      <c r="D29" s="108"/>
      <c r="E29" s="111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9"/>
      <c r="U29" s="109"/>
      <c r="V29" s="109"/>
      <c r="W29" s="16"/>
      <c r="X29" s="16"/>
      <c r="Y29" s="16"/>
      <c r="Z29" s="16"/>
      <c r="AA29" s="16"/>
      <c r="AB29" s="16"/>
      <c r="AC29" s="16"/>
      <c r="AD29" s="10" t="s">
        <v>28</v>
      </c>
      <c r="AE29" s="11" t="s">
        <v>14</v>
      </c>
      <c r="AF29" s="4"/>
      <c r="AG29" s="12">
        <v>95</v>
      </c>
      <c r="AH29" s="12">
        <v>95</v>
      </c>
      <c r="AI29" s="12">
        <v>97</v>
      </c>
      <c r="AJ29" s="12">
        <v>99</v>
      </c>
      <c r="AK29" s="12">
        <v>100</v>
      </c>
      <c r="AL29" s="12">
        <v>100</v>
      </c>
      <c r="AM29" s="76">
        <f t="shared" si="1"/>
        <v>586</v>
      </c>
      <c r="AN29" s="58">
        <v>2025</v>
      </c>
    </row>
    <row r="30" spans="1:40" s="7" customFormat="1" ht="51" customHeight="1">
      <c r="A30" s="19"/>
      <c r="B30" s="20"/>
      <c r="C30" s="120"/>
      <c r="D30" s="121"/>
      <c r="E30" s="122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18"/>
      <c r="U30" s="118"/>
      <c r="V30" s="118"/>
      <c r="W30" s="124"/>
      <c r="X30" s="124"/>
      <c r="Y30" s="124"/>
      <c r="Z30" s="124"/>
      <c r="AA30" s="124"/>
      <c r="AB30" s="124"/>
      <c r="AC30" s="124"/>
      <c r="AD30" s="82" t="s">
        <v>158</v>
      </c>
      <c r="AE30" s="125" t="s">
        <v>160</v>
      </c>
      <c r="AF30" s="83"/>
      <c r="AG30" s="128">
        <v>25613.3</v>
      </c>
      <c r="AH30" s="128">
        <v>25613.3</v>
      </c>
      <c r="AI30" s="128">
        <v>25613.3</v>
      </c>
      <c r="AJ30" s="128">
        <v>25613.3</v>
      </c>
      <c r="AK30" s="128">
        <v>25613.3</v>
      </c>
      <c r="AL30" s="128">
        <v>25613.3</v>
      </c>
      <c r="AM30" s="76"/>
      <c r="AN30" s="58"/>
    </row>
    <row r="31" spans="1:40" s="55" customFormat="1" ht="49.5" customHeight="1">
      <c r="A31" s="53"/>
      <c r="B31" s="54"/>
      <c r="C31" s="119">
        <v>5</v>
      </c>
      <c r="D31" s="117">
        <v>5</v>
      </c>
      <c r="E31" s="116">
        <v>6</v>
      </c>
      <c r="F31" s="117">
        <v>0</v>
      </c>
      <c r="G31" s="117">
        <v>8</v>
      </c>
      <c r="H31" s="117">
        <v>0</v>
      </c>
      <c r="I31" s="117">
        <v>1</v>
      </c>
      <c r="J31" s="117">
        <v>1</v>
      </c>
      <c r="K31" s="117">
        <v>1</v>
      </c>
      <c r="L31" s="117"/>
      <c r="M31" s="117">
        <v>1</v>
      </c>
      <c r="N31" s="117">
        <v>0</v>
      </c>
      <c r="O31" s="117">
        <v>0</v>
      </c>
      <c r="P31" s="117">
        <v>0</v>
      </c>
      <c r="Q31" s="117"/>
      <c r="R31" s="117"/>
      <c r="S31" s="117">
        <v>0</v>
      </c>
      <c r="T31" s="117">
        <v>0</v>
      </c>
      <c r="U31" s="117">
        <v>0</v>
      </c>
      <c r="V31" s="117">
        <v>0</v>
      </c>
      <c r="W31" s="124"/>
      <c r="X31" s="124"/>
      <c r="Y31" s="124"/>
      <c r="Z31" s="124"/>
      <c r="AA31" s="124"/>
      <c r="AB31" s="124"/>
      <c r="AC31" s="124"/>
      <c r="AD31" s="138" t="s">
        <v>29</v>
      </c>
      <c r="AE31" s="125" t="s">
        <v>12</v>
      </c>
      <c r="AF31" s="139"/>
      <c r="AG31" s="127">
        <f>AG34+AG36+AG38+AG39+AG41+AG42+AG46+AG47+AG48+AG49+AG52+AG63+AG35+AG45</f>
        <v>22541.3</v>
      </c>
      <c r="AH31" s="127">
        <f>AH34+AH36+AH38+AH39+AH41+AH42+AH46+AH47+AH48+AH49+AH52+AH63+AH35</f>
        <v>21031.199999999997</v>
      </c>
      <c r="AI31" s="127">
        <f>AI34+AI36+AI38+AI39+AI41+AI42+AI46+AI47+AI48+AI49+AI52+AI63+AI35</f>
        <v>20231.199999999997</v>
      </c>
      <c r="AJ31" s="127">
        <f>AJ34+AJ36+AJ38+AJ39+AJ41+AJ42+AJ46+AJ47+AJ48+AJ49+AJ52+AJ63+AJ35</f>
        <v>20231.199999999997</v>
      </c>
      <c r="AK31" s="127">
        <f>AK34+AK36+AK38+AK39+AK41+AK42+AK46+AK47+AK48+AK49+AK52+AK63+AK35</f>
        <v>20231.199999999997</v>
      </c>
      <c r="AL31" s="127">
        <f>AL34+AL36+AL38+AL39+AL41+AL42+AL46+AL47+AL48+AL49+AL52+AL63+AL35</f>
        <v>20231.199999999997</v>
      </c>
      <c r="AM31" s="76">
        <f>AL31+AK31+AJ31+AI31+AH31+AG31</f>
        <v>124497.29999999999</v>
      </c>
      <c r="AN31" s="58">
        <v>2025</v>
      </c>
    </row>
    <row r="32" spans="1:40" s="59" customFormat="1" ht="44.25" customHeight="1">
      <c r="A32" s="56"/>
      <c r="B32" s="57"/>
      <c r="C32" s="120">
        <v>5</v>
      </c>
      <c r="D32" s="121">
        <v>5</v>
      </c>
      <c r="E32" s="122">
        <v>6</v>
      </c>
      <c r="F32" s="121">
        <v>0</v>
      </c>
      <c r="G32" s="121">
        <v>8</v>
      </c>
      <c r="H32" s="121">
        <v>0</v>
      </c>
      <c r="I32" s="121">
        <v>1</v>
      </c>
      <c r="J32" s="121">
        <v>1</v>
      </c>
      <c r="K32" s="121">
        <v>1</v>
      </c>
      <c r="L32" s="121" t="s">
        <v>10</v>
      </c>
      <c r="M32" s="121">
        <v>1</v>
      </c>
      <c r="N32" s="121">
        <v>0</v>
      </c>
      <c r="O32" s="121">
        <v>1</v>
      </c>
      <c r="P32" s="121">
        <v>0</v>
      </c>
      <c r="Q32" s="121" t="s">
        <v>10</v>
      </c>
      <c r="R32" s="121" t="s">
        <v>10</v>
      </c>
      <c r="S32" s="121">
        <v>0</v>
      </c>
      <c r="T32" s="118">
        <v>0</v>
      </c>
      <c r="U32" s="118">
        <v>0</v>
      </c>
      <c r="V32" s="118">
        <v>0</v>
      </c>
      <c r="W32" s="124"/>
      <c r="X32" s="124"/>
      <c r="Y32" s="124"/>
      <c r="Z32" s="124"/>
      <c r="AA32" s="124"/>
      <c r="AB32" s="124"/>
      <c r="AC32" s="124"/>
      <c r="AD32" s="82" t="s">
        <v>81</v>
      </c>
      <c r="AE32" s="125" t="s">
        <v>12</v>
      </c>
      <c r="AF32" s="139"/>
      <c r="AG32" s="127">
        <f>AG31-AG63</f>
        <v>22541.3</v>
      </c>
      <c r="AH32" s="127">
        <f>AH31-AH63</f>
        <v>21031.199999999997</v>
      </c>
      <c r="AI32" s="127">
        <f>AI31-AI63</f>
        <v>20231.199999999997</v>
      </c>
      <c r="AJ32" s="128">
        <f>AJ34+AJ36+AJ37+AJ38+AJ39+AJ41+AJ42+AJ43+AJ45+AJ48+AJ49+AJ59+AJ46+AJ47</f>
        <v>20231.199999999997</v>
      </c>
      <c r="AK32" s="128">
        <f>AK34+AK36+AK37+AK38+AK39+AK41+AK42+AK43+AK45+AK48+AK49+AK59+AK46+AK47</f>
        <v>20231.199999999997</v>
      </c>
      <c r="AL32" s="128">
        <f>AL34+AL36+AL37+AL38+AL39+AL41+AL42+AL43+AL45+AL48+AL49+AL59+AL46+AL47</f>
        <v>20231.199999999997</v>
      </c>
      <c r="AM32" s="76">
        <f t="shared" si="1"/>
        <v>124497.29999999999</v>
      </c>
      <c r="AN32" s="58">
        <v>2025</v>
      </c>
    </row>
    <row r="33" spans="1:40" s="7" customFormat="1" ht="49.5" customHeight="1">
      <c r="A33" s="19"/>
      <c r="B33" s="20"/>
      <c r="C33" s="120"/>
      <c r="D33" s="121"/>
      <c r="E33" s="122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18"/>
      <c r="U33" s="118"/>
      <c r="V33" s="118"/>
      <c r="W33" s="124"/>
      <c r="X33" s="124"/>
      <c r="Y33" s="124"/>
      <c r="Z33" s="124"/>
      <c r="AA33" s="124"/>
      <c r="AB33" s="124"/>
      <c r="AC33" s="124"/>
      <c r="AD33" s="129" t="s">
        <v>30</v>
      </c>
      <c r="AE33" s="125" t="s">
        <v>13</v>
      </c>
      <c r="AF33" s="83"/>
      <c r="AG33" s="130">
        <v>7341</v>
      </c>
      <c r="AH33" s="130">
        <v>7341</v>
      </c>
      <c r="AI33" s="131">
        <v>7341</v>
      </c>
      <c r="AJ33" s="131">
        <v>7341</v>
      </c>
      <c r="AK33" s="131">
        <v>7341</v>
      </c>
      <c r="AL33" s="131">
        <v>7341</v>
      </c>
      <c r="AM33" s="76">
        <f t="shared" si="1"/>
        <v>44046</v>
      </c>
      <c r="AN33" s="58">
        <v>2025</v>
      </c>
    </row>
    <row r="34" spans="1:40" s="7" customFormat="1" ht="65.25" customHeight="1">
      <c r="A34" s="19"/>
      <c r="B34" s="20"/>
      <c r="C34" s="120">
        <v>5</v>
      </c>
      <c r="D34" s="121">
        <v>5</v>
      </c>
      <c r="E34" s="122">
        <v>6</v>
      </c>
      <c r="F34" s="121">
        <v>0</v>
      </c>
      <c r="G34" s="121">
        <v>8</v>
      </c>
      <c r="H34" s="121">
        <v>0</v>
      </c>
      <c r="I34" s="121">
        <v>1</v>
      </c>
      <c r="J34" s="121">
        <v>1</v>
      </c>
      <c r="K34" s="121">
        <v>1</v>
      </c>
      <c r="L34" s="121"/>
      <c r="M34" s="121">
        <v>1</v>
      </c>
      <c r="N34" s="121">
        <v>0</v>
      </c>
      <c r="O34" s="121">
        <v>1</v>
      </c>
      <c r="P34" s="121">
        <v>2</v>
      </c>
      <c r="Q34" s="121"/>
      <c r="R34" s="121"/>
      <c r="S34" s="121">
        <v>0</v>
      </c>
      <c r="T34" s="118">
        <v>0</v>
      </c>
      <c r="U34" s="118">
        <v>1</v>
      </c>
      <c r="V34" s="118">
        <v>0</v>
      </c>
      <c r="W34" s="124"/>
      <c r="X34" s="124"/>
      <c r="Y34" s="124"/>
      <c r="Z34" s="124"/>
      <c r="AA34" s="124"/>
      <c r="AB34" s="124"/>
      <c r="AC34" s="124"/>
      <c r="AD34" s="82" t="s">
        <v>141</v>
      </c>
      <c r="AE34" s="125" t="s">
        <v>12</v>
      </c>
      <c r="AF34" s="83"/>
      <c r="AG34" s="126">
        <v>6592.85</v>
      </c>
      <c r="AH34" s="128">
        <v>6745.8</v>
      </c>
      <c r="AI34" s="127">
        <v>6245.8</v>
      </c>
      <c r="AJ34" s="128">
        <v>6245.8</v>
      </c>
      <c r="AK34" s="128">
        <v>6245.8</v>
      </c>
      <c r="AL34" s="128">
        <v>6245.8</v>
      </c>
      <c r="AM34" s="76">
        <f t="shared" si="1"/>
        <v>38321.85</v>
      </c>
      <c r="AN34" s="58">
        <v>2025</v>
      </c>
    </row>
    <row r="35" spans="1:40" s="7" customFormat="1" ht="65.25" customHeight="1">
      <c r="A35" s="19"/>
      <c r="B35" s="20"/>
      <c r="C35" s="120">
        <v>5</v>
      </c>
      <c r="D35" s="121">
        <v>5</v>
      </c>
      <c r="E35" s="122">
        <v>6</v>
      </c>
      <c r="F35" s="121">
        <v>0</v>
      </c>
      <c r="G35" s="121">
        <v>8</v>
      </c>
      <c r="H35" s="121">
        <v>0</v>
      </c>
      <c r="I35" s="121">
        <v>1</v>
      </c>
      <c r="J35" s="121">
        <v>1</v>
      </c>
      <c r="K35" s="121">
        <v>1</v>
      </c>
      <c r="L35" s="121"/>
      <c r="M35" s="121">
        <v>1</v>
      </c>
      <c r="N35" s="121">
        <v>0</v>
      </c>
      <c r="O35" s="121">
        <v>1</v>
      </c>
      <c r="P35" s="121">
        <v>2</v>
      </c>
      <c r="Q35" s="121"/>
      <c r="R35" s="121"/>
      <c r="S35" s="121">
        <v>0</v>
      </c>
      <c r="T35" s="118">
        <v>0</v>
      </c>
      <c r="U35" s="118">
        <v>3</v>
      </c>
      <c r="V35" s="118">
        <v>0</v>
      </c>
      <c r="W35" s="124"/>
      <c r="X35" s="124"/>
      <c r="Y35" s="124"/>
      <c r="Z35" s="124"/>
      <c r="AA35" s="124"/>
      <c r="AB35" s="124"/>
      <c r="AC35" s="124"/>
      <c r="AD35" s="82" t="s">
        <v>164</v>
      </c>
      <c r="AE35" s="125" t="s">
        <v>12</v>
      </c>
      <c r="AF35" s="83"/>
      <c r="AG35" s="126">
        <v>21.95</v>
      </c>
      <c r="AH35" s="128">
        <v>0</v>
      </c>
      <c r="AI35" s="127">
        <v>0</v>
      </c>
      <c r="AJ35" s="128">
        <v>0</v>
      </c>
      <c r="AK35" s="128">
        <v>0</v>
      </c>
      <c r="AL35" s="128">
        <v>0</v>
      </c>
      <c r="AM35" s="76">
        <f>AG35+AH35+AI35+AJ35+AK35+AL35</f>
        <v>21.95</v>
      </c>
      <c r="AN35" s="58"/>
    </row>
    <row r="36" spans="1:40" s="7" customFormat="1" ht="96" customHeight="1">
      <c r="A36" s="19"/>
      <c r="B36" s="20"/>
      <c r="C36" s="120">
        <v>5</v>
      </c>
      <c r="D36" s="121">
        <v>5</v>
      </c>
      <c r="E36" s="122">
        <v>6</v>
      </c>
      <c r="F36" s="121">
        <v>0</v>
      </c>
      <c r="G36" s="121">
        <v>8</v>
      </c>
      <c r="H36" s="121">
        <v>0</v>
      </c>
      <c r="I36" s="121">
        <v>1</v>
      </c>
      <c r="J36" s="121">
        <v>1</v>
      </c>
      <c r="K36" s="121">
        <v>1</v>
      </c>
      <c r="L36" s="121"/>
      <c r="M36" s="121">
        <v>1</v>
      </c>
      <c r="N36" s="121">
        <v>0</v>
      </c>
      <c r="O36" s="121">
        <v>1</v>
      </c>
      <c r="P36" s="121">
        <v>4</v>
      </c>
      <c r="Q36" s="121"/>
      <c r="R36" s="121"/>
      <c r="S36" s="121">
        <v>0</v>
      </c>
      <c r="T36" s="118">
        <v>9</v>
      </c>
      <c r="U36" s="118">
        <v>1</v>
      </c>
      <c r="V36" s="118">
        <v>0</v>
      </c>
      <c r="W36" s="124"/>
      <c r="X36" s="124"/>
      <c r="Y36" s="124"/>
      <c r="Z36" s="124"/>
      <c r="AA36" s="124"/>
      <c r="AB36" s="124"/>
      <c r="AC36" s="124"/>
      <c r="AD36" s="82" t="s">
        <v>142</v>
      </c>
      <c r="AE36" s="125" t="s">
        <v>12</v>
      </c>
      <c r="AF36" s="83"/>
      <c r="AG36" s="126">
        <v>1000</v>
      </c>
      <c r="AH36" s="128">
        <v>800</v>
      </c>
      <c r="AI36" s="128">
        <v>800</v>
      </c>
      <c r="AJ36" s="128">
        <v>800</v>
      </c>
      <c r="AK36" s="128">
        <v>800</v>
      </c>
      <c r="AL36" s="128">
        <v>800</v>
      </c>
      <c r="AM36" s="76">
        <f t="shared" si="1"/>
        <v>5000</v>
      </c>
      <c r="AN36" s="58">
        <v>2025</v>
      </c>
    </row>
    <row r="37" spans="1:40" s="7" customFormat="1" ht="36.75" customHeight="1">
      <c r="A37" s="19"/>
      <c r="B37" s="20"/>
      <c r="C37" s="120"/>
      <c r="D37" s="121"/>
      <c r="E37" s="122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18"/>
      <c r="U37" s="118"/>
      <c r="V37" s="118"/>
      <c r="W37" s="124"/>
      <c r="X37" s="124"/>
      <c r="Y37" s="124"/>
      <c r="Z37" s="124"/>
      <c r="AA37" s="124"/>
      <c r="AB37" s="124"/>
      <c r="AC37" s="124"/>
      <c r="AD37" s="82" t="s">
        <v>113</v>
      </c>
      <c r="AE37" s="125" t="s">
        <v>12</v>
      </c>
      <c r="AF37" s="83"/>
      <c r="AG37" s="140">
        <v>0</v>
      </c>
      <c r="AH37" s="128">
        <v>0</v>
      </c>
      <c r="AI37" s="128">
        <v>0</v>
      </c>
      <c r="AJ37" s="128">
        <v>0</v>
      </c>
      <c r="AK37" s="128">
        <v>0</v>
      </c>
      <c r="AL37" s="128">
        <v>0</v>
      </c>
      <c r="AM37" s="76">
        <f t="shared" si="1"/>
        <v>0</v>
      </c>
      <c r="AN37" s="58">
        <v>2025</v>
      </c>
    </row>
    <row r="38" spans="1:40" s="7" customFormat="1" ht="65.25" customHeight="1">
      <c r="A38" s="19"/>
      <c r="B38" s="20"/>
      <c r="C38" s="120">
        <v>5</v>
      </c>
      <c r="D38" s="121">
        <v>5</v>
      </c>
      <c r="E38" s="122">
        <v>6</v>
      </c>
      <c r="F38" s="121">
        <v>0</v>
      </c>
      <c r="G38" s="121">
        <v>8</v>
      </c>
      <c r="H38" s="121">
        <v>0</v>
      </c>
      <c r="I38" s="121">
        <v>1</v>
      </c>
      <c r="J38" s="121">
        <v>1</v>
      </c>
      <c r="K38" s="121">
        <v>1</v>
      </c>
      <c r="L38" s="121"/>
      <c r="M38" s="121">
        <v>1</v>
      </c>
      <c r="N38" s="121">
        <v>0</v>
      </c>
      <c r="O38" s="121">
        <v>1</v>
      </c>
      <c r="P38" s="121">
        <v>1</v>
      </c>
      <c r="Q38" s="121"/>
      <c r="R38" s="121"/>
      <c r="S38" s="121">
        <v>0</v>
      </c>
      <c r="T38" s="118">
        <v>6</v>
      </c>
      <c r="U38" s="118">
        <v>8</v>
      </c>
      <c r="V38" s="118">
        <v>0</v>
      </c>
      <c r="W38" s="124"/>
      <c r="X38" s="124"/>
      <c r="Y38" s="124"/>
      <c r="Z38" s="124"/>
      <c r="AA38" s="124"/>
      <c r="AB38" s="124"/>
      <c r="AC38" s="124"/>
      <c r="AD38" s="82" t="s">
        <v>145</v>
      </c>
      <c r="AE38" s="125" t="s">
        <v>12</v>
      </c>
      <c r="AF38" s="83"/>
      <c r="AG38" s="140">
        <v>1227.5</v>
      </c>
      <c r="AH38" s="128">
        <v>1227.5</v>
      </c>
      <c r="AI38" s="128">
        <v>1227.5</v>
      </c>
      <c r="AJ38" s="128">
        <v>1227.5</v>
      </c>
      <c r="AK38" s="128">
        <v>1227.5</v>
      </c>
      <c r="AL38" s="128">
        <v>1227.5</v>
      </c>
      <c r="AM38" s="76">
        <f t="shared" si="1"/>
        <v>7365</v>
      </c>
      <c r="AN38" s="58">
        <v>2025</v>
      </c>
    </row>
    <row r="39" spans="1:40" s="7" customFormat="1" ht="65.25" customHeight="1">
      <c r="A39" s="19"/>
      <c r="B39" s="20"/>
      <c r="C39" s="120">
        <v>5</v>
      </c>
      <c r="D39" s="121">
        <v>5</v>
      </c>
      <c r="E39" s="122">
        <v>6</v>
      </c>
      <c r="F39" s="121">
        <v>0</v>
      </c>
      <c r="G39" s="121">
        <v>8</v>
      </c>
      <c r="H39" s="121">
        <v>0</v>
      </c>
      <c r="I39" s="121">
        <v>1</v>
      </c>
      <c r="J39" s="121">
        <v>1</v>
      </c>
      <c r="K39" s="121">
        <v>1</v>
      </c>
      <c r="L39" s="121"/>
      <c r="M39" s="121">
        <v>1</v>
      </c>
      <c r="N39" s="121">
        <v>0</v>
      </c>
      <c r="O39" s="121">
        <v>1</v>
      </c>
      <c r="P39" s="121" t="s">
        <v>114</v>
      </c>
      <c r="Q39" s="121"/>
      <c r="R39" s="121"/>
      <c r="S39" s="121">
        <v>0</v>
      </c>
      <c r="T39" s="118">
        <v>6</v>
      </c>
      <c r="U39" s="118">
        <v>8</v>
      </c>
      <c r="V39" s="118">
        <v>0</v>
      </c>
      <c r="W39" s="124"/>
      <c r="X39" s="124"/>
      <c r="Y39" s="124"/>
      <c r="Z39" s="124"/>
      <c r="AA39" s="124"/>
      <c r="AB39" s="124"/>
      <c r="AC39" s="124"/>
      <c r="AD39" s="82" t="s">
        <v>147</v>
      </c>
      <c r="AE39" s="125" t="s">
        <v>12</v>
      </c>
      <c r="AF39" s="83"/>
      <c r="AG39" s="127">
        <v>13</v>
      </c>
      <c r="AH39" s="128">
        <v>13</v>
      </c>
      <c r="AI39" s="128">
        <v>13</v>
      </c>
      <c r="AJ39" s="128">
        <v>13</v>
      </c>
      <c r="AK39" s="128">
        <v>13</v>
      </c>
      <c r="AL39" s="128">
        <v>13</v>
      </c>
      <c r="AM39" s="76">
        <f t="shared" si="1"/>
        <v>78</v>
      </c>
      <c r="AN39" s="58">
        <v>2025</v>
      </c>
    </row>
    <row r="40" spans="1:40" s="7" customFormat="1" ht="65.25" customHeight="1">
      <c r="A40" s="19"/>
      <c r="B40" s="20"/>
      <c r="C40" s="120"/>
      <c r="D40" s="121"/>
      <c r="E40" s="122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18"/>
      <c r="U40" s="118"/>
      <c r="V40" s="118"/>
      <c r="W40" s="124"/>
      <c r="X40" s="124"/>
      <c r="Y40" s="124"/>
      <c r="Z40" s="124"/>
      <c r="AA40" s="124"/>
      <c r="AB40" s="124"/>
      <c r="AC40" s="124"/>
      <c r="AD40" s="129" t="s">
        <v>94</v>
      </c>
      <c r="AE40" s="125" t="s">
        <v>13</v>
      </c>
      <c r="AF40" s="83"/>
      <c r="AG40" s="130">
        <v>565</v>
      </c>
      <c r="AH40" s="130">
        <v>570</v>
      </c>
      <c r="AI40" s="131">
        <v>575</v>
      </c>
      <c r="AJ40" s="131">
        <v>580</v>
      </c>
      <c r="AK40" s="131">
        <v>585</v>
      </c>
      <c r="AL40" s="131">
        <v>585</v>
      </c>
      <c r="AM40" s="76">
        <f t="shared" si="1"/>
        <v>3460</v>
      </c>
      <c r="AN40" s="58">
        <v>2025</v>
      </c>
    </row>
    <row r="41" spans="1:40" s="7" customFormat="1" ht="65.25" customHeight="1">
      <c r="A41" s="19"/>
      <c r="B41" s="20"/>
      <c r="C41" s="120">
        <v>5</v>
      </c>
      <c r="D41" s="121">
        <v>5</v>
      </c>
      <c r="E41" s="122">
        <v>6</v>
      </c>
      <c r="F41" s="121">
        <v>0</v>
      </c>
      <c r="G41" s="121">
        <v>8</v>
      </c>
      <c r="H41" s="121">
        <v>0</v>
      </c>
      <c r="I41" s="121">
        <v>1</v>
      </c>
      <c r="J41" s="121">
        <v>1</v>
      </c>
      <c r="K41" s="121">
        <v>1</v>
      </c>
      <c r="L41" s="121"/>
      <c r="M41" s="121">
        <v>1</v>
      </c>
      <c r="N41" s="121">
        <v>0</v>
      </c>
      <c r="O41" s="121">
        <v>1</v>
      </c>
      <c r="P41" s="121">
        <v>2</v>
      </c>
      <c r="Q41" s="121"/>
      <c r="R41" s="121"/>
      <c r="S41" s="121">
        <v>0</v>
      </c>
      <c r="T41" s="118">
        <v>0</v>
      </c>
      <c r="U41" s="118">
        <v>2</v>
      </c>
      <c r="V41" s="118">
        <v>0</v>
      </c>
      <c r="W41" s="124"/>
      <c r="X41" s="124"/>
      <c r="Y41" s="124"/>
      <c r="Z41" s="124"/>
      <c r="AA41" s="124"/>
      <c r="AB41" s="124"/>
      <c r="AC41" s="124"/>
      <c r="AD41" s="82" t="s">
        <v>143</v>
      </c>
      <c r="AE41" s="125" t="s">
        <v>12</v>
      </c>
      <c r="AF41" s="83"/>
      <c r="AG41" s="126">
        <v>8505</v>
      </c>
      <c r="AH41" s="128">
        <v>8587.4</v>
      </c>
      <c r="AI41" s="128">
        <v>8287.4</v>
      </c>
      <c r="AJ41" s="128">
        <v>8287.4</v>
      </c>
      <c r="AK41" s="128">
        <v>8287.4</v>
      </c>
      <c r="AL41" s="128">
        <v>8287.4</v>
      </c>
      <c r="AM41" s="76">
        <f t="shared" si="1"/>
        <v>50242</v>
      </c>
      <c r="AN41" s="58">
        <v>2025</v>
      </c>
    </row>
    <row r="42" spans="1:40" s="7" customFormat="1" ht="93" customHeight="1">
      <c r="A42" s="19"/>
      <c r="B42" s="20"/>
      <c r="C42" s="120">
        <v>5</v>
      </c>
      <c r="D42" s="121">
        <v>5</v>
      </c>
      <c r="E42" s="122">
        <v>6</v>
      </c>
      <c r="F42" s="121">
        <v>0</v>
      </c>
      <c r="G42" s="121">
        <v>8</v>
      </c>
      <c r="H42" s="121">
        <v>0</v>
      </c>
      <c r="I42" s="121">
        <v>1</v>
      </c>
      <c r="J42" s="121">
        <v>1</v>
      </c>
      <c r="K42" s="121">
        <v>1</v>
      </c>
      <c r="L42" s="121"/>
      <c r="M42" s="121">
        <v>1</v>
      </c>
      <c r="N42" s="121">
        <v>0</v>
      </c>
      <c r="O42" s="121">
        <v>1</v>
      </c>
      <c r="P42" s="121">
        <v>4</v>
      </c>
      <c r="Q42" s="121"/>
      <c r="R42" s="121"/>
      <c r="S42" s="121">
        <v>0</v>
      </c>
      <c r="T42" s="118">
        <v>9</v>
      </c>
      <c r="U42" s="118">
        <v>2</v>
      </c>
      <c r="V42" s="118">
        <v>0</v>
      </c>
      <c r="W42" s="124"/>
      <c r="X42" s="124"/>
      <c r="Y42" s="124"/>
      <c r="Z42" s="124"/>
      <c r="AA42" s="124"/>
      <c r="AB42" s="124"/>
      <c r="AC42" s="124"/>
      <c r="AD42" s="82" t="s">
        <v>144</v>
      </c>
      <c r="AE42" s="125" t="s">
        <v>12</v>
      </c>
      <c r="AF42" s="83"/>
      <c r="AG42" s="126">
        <v>910</v>
      </c>
      <c r="AH42" s="128">
        <v>910</v>
      </c>
      <c r="AI42" s="128">
        <v>910</v>
      </c>
      <c r="AJ42" s="128">
        <v>910</v>
      </c>
      <c r="AK42" s="128">
        <v>910</v>
      </c>
      <c r="AL42" s="128">
        <v>910</v>
      </c>
      <c r="AM42" s="76">
        <f t="shared" si="1"/>
        <v>5460</v>
      </c>
      <c r="AN42" s="58">
        <v>2025</v>
      </c>
    </row>
    <row r="43" spans="1:40" s="7" customFormat="1" ht="36" customHeight="1">
      <c r="A43" s="19"/>
      <c r="B43" s="20"/>
      <c r="C43" s="120"/>
      <c r="D43" s="121"/>
      <c r="E43" s="122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18"/>
      <c r="U43" s="118"/>
      <c r="V43" s="118"/>
      <c r="W43" s="124"/>
      <c r="X43" s="124"/>
      <c r="Y43" s="124"/>
      <c r="Z43" s="124"/>
      <c r="AA43" s="124"/>
      <c r="AB43" s="124"/>
      <c r="AC43" s="124"/>
      <c r="AD43" s="82" t="s">
        <v>116</v>
      </c>
      <c r="AE43" s="125" t="s">
        <v>12</v>
      </c>
      <c r="AF43" s="83"/>
      <c r="AG43" s="126">
        <v>0</v>
      </c>
      <c r="AH43" s="126">
        <v>0</v>
      </c>
      <c r="AI43" s="131">
        <v>0</v>
      </c>
      <c r="AJ43" s="131">
        <v>0</v>
      </c>
      <c r="AK43" s="131">
        <v>0</v>
      </c>
      <c r="AL43" s="131">
        <v>0</v>
      </c>
      <c r="AM43" s="76">
        <f t="shared" si="1"/>
        <v>0</v>
      </c>
      <c r="AN43" s="58">
        <v>2025</v>
      </c>
    </row>
    <row r="44" spans="1:40" s="7" customFormat="1" ht="65.25" customHeight="1">
      <c r="A44" s="19"/>
      <c r="B44" s="20"/>
      <c r="C44" s="120"/>
      <c r="D44" s="121"/>
      <c r="E44" s="122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18"/>
      <c r="U44" s="118"/>
      <c r="V44" s="118"/>
      <c r="W44" s="124"/>
      <c r="X44" s="124"/>
      <c r="Y44" s="124"/>
      <c r="Z44" s="124"/>
      <c r="AA44" s="124"/>
      <c r="AB44" s="124"/>
      <c r="AC44" s="124"/>
      <c r="AD44" s="129" t="s">
        <v>31</v>
      </c>
      <c r="AE44" s="125" t="s">
        <v>13</v>
      </c>
      <c r="AF44" s="83"/>
      <c r="AG44" s="130">
        <v>850</v>
      </c>
      <c r="AH44" s="130">
        <v>860</v>
      </c>
      <c r="AI44" s="131">
        <v>870</v>
      </c>
      <c r="AJ44" s="131">
        <v>880</v>
      </c>
      <c r="AK44" s="131">
        <v>900</v>
      </c>
      <c r="AL44" s="131">
        <v>900</v>
      </c>
      <c r="AM44" s="76">
        <f t="shared" si="1"/>
        <v>5260</v>
      </c>
      <c r="AN44" s="58">
        <v>2025</v>
      </c>
    </row>
    <row r="45" spans="1:40" s="7" customFormat="1" ht="65.25" customHeight="1">
      <c r="A45" s="19"/>
      <c r="B45" s="20"/>
      <c r="C45" s="120">
        <v>5</v>
      </c>
      <c r="D45" s="121">
        <v>5</v>
      </c>
      <c r="E45" s="122">
        <v>6</v>
      </c>
      <c r="F45" s="121">
        <v>0</v>
      </c>
      <c r="G45" s="121">
        <v>8</v>
      </c>
      <c r="H45" s="121">
        <v>0</v>
      </c>
      <c r="I45" s="121">
        <v>1</v>
      </c>
      <c r="J45" s="121">
        <v>1</v>
      </c>
      <c r="K45" s="121">
        <v>1</v>
      </c>
      <c r="L45" s="121"/>
      <c r="M45" s="121">
        <v>1</v>
      </c>
      <c r="N45" s="121">
        <v>0</v>
      </c>
      <c r="O45" s="121">
        <v>1</v>
      </c>
      <c r="P45" s="121">
        <v>1</v>
      </c>
      <c r="Q45" s="121"/>
      <c r="R45" s="121"/>
      <c r="S45" s="121">
        <v>0</v>
      </c>
      <c r="T45" s="118">
        <v>9</v>
      </c>
      <c r="U45" s="118">
        <v>2</v>
      </c>
      <c r="V45" s="118">
        <v>0</v>
      </c>
      <c r="W45" s="124"/>
      <c r="X45" s="124"/>
      <c r="Y45" s="124"/>
      <c r="Z45" s="124"/>
      <c r="AA45" s="124"/>
      <c r="AB45" s="124"/>
      <c r="AC45" s="124"/>
      <c r="AD45" s="82" t="s">
        <v>112</v>
      </c>
      <c r="AE45" s="125" t="s">
        <v>106</v>
      </c>
      <c r="AF45" s="83"/>
      <c r="AG45" s="128">
        <v>65</v>
      </c>
      <c r="AH45" s="128">
        <v>0</v>
      </c>
      <c r="AI45" s="131">
        <v>0</v>
      </c>
      <c r="AJ45" s="131">
        <v>0</v>
      </c>
      <c r="AK45" s="131">
        <v>0</v>
      </c>
      <c r="AL45" s="131">
        <v>0</v>
      </c>
      <c r="AM45" s="76">
        <f t="shared" si="1"/>
        <v>65</v>
      </c>
      <c r="AN45" s="58">
        <v>2025</v>
      </c>
    </row>
    <row r="46" spans="1:40" s="7" customFormat="1" ht="49.5" customHeight="1">
      <c r="A46" s="19"/>
      <c r="B46" s="20"/>
      <c r="C46" s="120">
        <v>5</v>
      </c>
      <c r="D46" s="121">
        <v>5</v>
      </c>
      <c r="E46" s="122">
        <v>6</v>
      </c>
      <c r="F46" s="121">
        <v>0</v>
      </c>
      <c r="G46" s="121">
        <v>8</v>
      </c>
      <c r="H46" s="121">
        <v>0</v>
      </c>
      <c r="I46" s="121">
        <v>1</v>
      </c>
      <c r="J46" s="121">
        <v>1</v>
      </c>
      <c r="K46" s="121">
        <v>1</v>
      </c>
      <c r="L46" s="121"/>
      <c r="M46" s="121">
        <v>1</v>
      </c>
      <c r="N46" s="121">
        <v>0</v>
      </c>
      <c r="O46" s="121">
        <v>1</v>
      </c>
      <c r="P46" s="121">
        <v>1</v>
      </c>
      <c r="Q46" s="121"/>
      <c r="R46" s="121"/>
      <c r="S46" s="121">
        <v>0</v>
      </c>
      <c r="T46" s="118">
        <v>6</v>
      </c>
      <c r="U46" s="118">
        <v>8</v>
      </c>
      <c r="V46" s="118">
        <v>0</v>
      </c>
      <c r="W46" s="124"/>
      <c r="X46" s="124"/>
      <c r="Y46" s="124"/>
      <c r="Z46" s="124"/>
      <c r="AA46" s="124"/>
      <c r="AB46" s="124"/>
      <c r="AC46" s="124"/>
      <c r="AD46" s="82" t="s">
        <v>145</v>
      </c>
      <c r="AE46" s="125" t="s">
        <v>106</v>
      </c>
      <c r="AF46" s="83"/>
      <c r="AG46" s="128">
        <v>2720.5</v>
      </c>
      <c r="AH46" s="128">
        <v>2720.5</v>
      </c>
      <c r="AI46" s="131">
        <v>2720.5</v>
      </c>
      <c r="AJ46" s="131">
        <v>2720.5</v>
      </c>
      <c r="AK46" s="131">
        <v>2720.5</v>
      </c>
      <c r="AL46" s="131">
        <v>2720.5</v>
      </c>
      <c r="AM46" s="76">
        <f t="shared" si="1"/>
        <v>16323</v>
      </c>
      <c r="AN46" s="58">
        <v>2025</v>
      </c>
    </row>
    <row r="47" spans="1:40" s="7" customFormat="1" ht="61.5" customHeight="1">
      <c r="A47" s="19"/>
      <c r="B47" s="20"/>
      <c r="C47" s="120">
        <v>5</v>
      </c>
      <c r="D47" s="121">
        <v>5</v>
      </c>
      <c r="E47" s="122">
        <v>6</v>
      </c>
      <c r="F47" s="121">
        <v>0</v>
      </c>
      <c r="G47" s="121">
        <v>8</v>
      </c>
      <c r="H47" s="121">
        <v>0</v>
      </c>
      <c r="I47" s="121">
        <v>1</v>
      </c>
      <c r="J47" s="121">
        <v>1</v>
      </c>
      <c r="K47" s="121">
        <v>1</v>
      </c>
      <c r="L47" s="121"/>
      <c r="M47" s="121">
        <v>1</v>
      </c>
      <c r="N47" s="121">
        <v>0</v>
      </c>
      <c r="O47" s="121">
        <v>1</v>
      </c>
      <c r="P47" s="121" t="s">
        <v>114</v>
      </c>
      <c r="Q47" s="121"/>
      <c r="R47" s="121"/>
      <c r="S47" s="121">
        <v>0</v>
      </c>
      <c r="T47" s="118">
        <v>6</v>
      </c>
      <c r="U47" s="118">
        <v>8</v>
      </c>
      <c r="V47" s="118">
        <v>0</v>
      </c>
      <c r="W47" s="124"/>
      <c r="X47" s="124"/>
      <c r="Y47" s="124"/>
      <c r="Z47" s="124"/>
      <c r="AA47" s="124"/>
      <c r="AB47" s="124"/>
      <c r="AC47" s="124"/>
      <c r="AD47" s="82" t="s">
        <v>147</v>
      </c>
      <c r="AE47" s="125" t="s">
        <v>106</v>
      </c>
      <c r="AF47" s="83"/>
      <c r="AG47" s="126">
        <v>27</v>
      </c>
      <c r="AH47" s="128">
        <v>27</v>
      </c>
      <c r="AI47" s="131">
        <v>27</v>
      </c>
      <c r="AJ47" s="131">
        <v>27</v>
      </c>
      <c r="AK47" s="131">
        <v>27</v>
      </c>
      <c r="AL47" s="131">
        <v>27</v>
      </c>
      <c r="AM47" s="76">
        <f t="shared" si="1"/>
        <v>162</v>
      </c>
      <c r="AN47" s="58">
        <v>2025</v>
      </c>
    </row>
    <row r="48" spans="1:40" s="7" customFormat="1" ht="49.5" customHeight="1">
      <c r="A48" s="19"/>
      <c r="B48" s="20"/>
      <c r="C48" s="120">
        <v>5</v>
      </c>
      <c r="D48" s="121">
        <v>5</v>
      </c>
      <c r="E48" s="122">
        <v>6</v>
      </c>
      <c r="F48" s="121">
        <v>0</v>
      </c>
      <c r="G48" s="121">
        <v>8</v>
      </c>
      <c r="H48" s="121">
        <v>0</v>
      </c>
      <c r="I48" s="121">
        <v>1</v>
      </c>
      <c r="J48" s="121">
        <v>1</v>
      </c>
      <c r="K48" s="121">
        <v>1</v>
      </c>
      <c r="L48" s="121"/>
      <c r="M48" s="121">
        <v>1</v>
      </c>
      <c r="N48" s="121">
        <v>0</v>
      </c>
      <c r="O48" s="121">
        <v>1</v>
      </c>
      <c r="P48" s="121" t="s">
        <v>161</v>
      </c>
      <c r="Q48" s="121"/>
      <c r="R48" s="121"/>
      <c r="S48" s="121">
        <v>5</v>
      </c>
      <c r="T48" s="118">
        <v>1</v>
      </c>
      <c r="U48" s="118">
        <v>9</v>
      </c>
      <c r="V48" s="118">
        <v>4</v>
      </c>
      <c r="W48" s="124"/>
      <c r="X48" s="124"/>
      <c r="Y48" s="124"/>
      <c r="Z48" s="124"/>
      <c r="AA48" s="124"/>
      <c r="AB48" s="124"/>
      <c r="AC48" s="124"/>
      <c r="AD48" s="82" t="s">
        <v>126</v>
      </c>
      <c r="AE48" s="125" t="s">
        <v>106</v>
      </c>
      <c r="AF48" s="83"/>
      <c r="AG48" s="128">
        <v>50.5</v>
      </c>
      <c r="AH48" s="128">
        <v>0</v>
      </c>
      <c r="AI48" s="131">
        <v>0</v>
      </c>
      <c r="AJ48" s="131">
        <v>0</v>
      </c>
      <c r="AK48" s="131">
        <v>0</v>
      </c>
      <c r="AL48" s="131">
        <v>0</v>
      </c>
      <c r="AM48" s="76">
        <f t="shared" si="1"/>
        <v>50.5</v>
      </c>
      <c r="AN48" s="58">
        <v>2025</v>
      </c>
    </row>
    <row r="49" spans="1:40" s="7" customFormat="1" ht="48.75" customHeight="1">
      <c r="A49" s="19"/>
      <c r="B49" s="20"/>
      <c r="C49" s="120">
        <v>5</v>
      </c>
      <c r="D49" s="121">
        <v>5</v>
      </c>
      <c r="E49" s="122">
        <v>6</v>
      </c>
      <c r="F49" s="121">
        <v>0</v>
      </c>
      <c r="G49" s="121">
        <v>8</v>
      </c>
      <c r="H49" s="121">
        <v>0</v>
      </c>
      <c r="I49" s="121">
        <v>1</v>
      </c>
      <c r="J49" s="121">
        <v>1</v>
      </c>
      <c r="K49" s="121">
        <v>1</v>
      </c>
      <c r="L49" s="121"/>
      <c r="M49" s="121">
        <v>1</v>
      </c>
      <c r="N49" s="121">
        <v>0</v>
      </c>
      <c r="O49" s="121">
        <v>1</v>
      </c>
      <c r="P49" s="121" t="s">
        <v>161</v>
      </c>
      <c r="Q49" s="121"/>
      <c r="R49" s="121"/>
      <c r="S49" s="121">
        <v>5</v>
      </c>
      <c r="T49" s="118">
        <v>1</v>
      </c>
      <c r="U49" s="118">
        <v>9</v>
      </c>
      <c r="V49" s="118">
        <v>3</v>
      </c>
      <c r="W49" s="124"/>
      <c r="X49" s="124"/>
      <c r="Y49" s="124"/>
      <c r="Z49" s="124"/>
      <c r="AA49" s="124"/>
      <c r="AB49" s="124"/>
      <c r="AC49" s="124"/>
      <c r="AD49" s="82" t="s">
        <v>127</v>
      </c>
      <c r="AE49" s="125" t="s">
        <v>106</v>
      </c>
      <c r="AF49" s="83"/>
      <c r="AG49" s="128">
        <v>101</v>
      </c>
      <c r="AH49" s="128">
        <v>0</v>
      </c>
      <c r="AI49" s="131">
        <v>0</v>
      </c>
      <c r="AJ49" s="131">
        <v>0</v>
      </c>
      <c r="AK49" s="131">
        <v>0</v>
      </c>
      <c r="AL49" s="131">
        <v>0</v>
      </c>
      <c r="AM49" s="76">
        <f t="shared" si="1"/>
        <v>101</v>
      </c>
      <c r="AN49" s="58">
        <v>2025</v>
      </c>
    </row>
    <row r="50" spans="1:40" s="7" customFormat="1" ht="65.25" customHeight="1" hidden="1">
      <c r="A50" s="19"/>
      <c r="B50" s="20"/>
      <c r="C50" s="120"/>
      <c r="D50" s="121"/>
      <c r="E50" s="122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18"/>
      <c r="U50" s="118"/>
      <c r="V50" s="118"/>
      <c r="W50" s="124"/>
      <c r="X50" s="124"/>
      <c r="Y50" s="124"/>
      <c r="Z50" s="124"/>
      <c r="AA50" s="124"/>
      <c r="AB50" s="124"/>
      <c r="AC50" s="124"/>
      <c r="AD50" s="82" t="s">
        <v>132</v>
      </c>
      <c r="AE50" s="125" t="s">
        <v>106</v>
      </c>
      <c r="AF50" s="83"/>
      <c r="AG50" s="128">
        <v>0</v>
      </c>
      <c r="AH50" s="130">
        <v>0</v>
      </c>
      <c r="AI50" s="131">
        <v>0</v>
      </c>
      <c r="AJ50" s="131">
        <v>0</v>
      </c>
      <c r="AK50" s="131">
        <v>0</v>
      </c>
      <c r="AL50" s="131">
        <v>0</v>
      </c>
      <c r="AM50" s="76">
        <f t="shared" si="1"/>
        <v>0</v>
      </c>
      <c r="AN50" s="58">
        <v>2025</v>
      </c>
    </row>
    <row r="51" spans="1:40" s="7" customFormat="1" ht="1.5" customHeight="1">
      <c r="A51" s="19"/>
      <c r="B51" s="20"/>
      <c r="C51" s="120"/>
      <c r="D51" s="121"/>
      <c r="E51" s="122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18"/>
      <c r="U51" s="118"/>
      <c r="V51" s="118"/>
      <c r="W51" s="124"/>
      <c r="X51" s="124"/>
      <c r="Y51" s="124"/>
      <c r="Z51" s="124"/>
      <c r="AA51" s="124"/>
      <c r="AB51" s="124"/>
      <c r="AC51" s="124"/>
      <c r="AD51" s="82" t="s">
        <v>107</v>
      </c>
      <c r="AE51" s="125" t="s">
        <v>106</v>
      </c>
      <c r="AF51" s="83"/>
      <c r="AG51" s="128">
        <v>0</v>
      </c>
      <c r="AH51" s="130">
        <v>0</v>
      </c>
      <c r="AI51" s="131">
        <v>0</v>
      </c>
      <c r="AJ51" s="131">
        <v>0</v>
      </c>
      <c r="AK51" s="131">
        <v>0</v>
      </c>
      <c r="AL51" s="131">
        <v>0</v>
      </c>
      <c r="AM51" s="76">
        <f t="shared" si="1"/>
        <v>0</v>
      </c>
      <c r="AN51" s="58">
        <v>2025</v>
      </c>
    </row>
    <row r="52" spans="1:40" s="59" customFormat="1" ht="56.25" customHeight="1">
      <c r="A52" s="56"/>
      <c r="B52" s="57"/>
      <c r="C52" s="120">
        <v>5</v>
      </c>
      <c r="D52" s="121">
        <v>5</v>
      </c>
      <c r="E52" s="122">
        <v>6</v>
      </c>
      <c r="F52" s="121">
        <v>0</v>
      </c>
      <c r="G52" s="121">
        <v>8</v>
      </c>
      <c r="H52" s="121">
        <v>0</v>
      </c>
      <c r="I52" s="121">
        <v>1</v>
      </c>
      <c r="J52" s="121">
        <v>1</v>
      </c>
      <c r="K52" s="121">
        <v>1</v>
      </c>
      <c r="L52" s="121"/>
      <c r="M52" s="121">
        <v>1</v>
      </c>
      <c r="N52" s="121">
        <v>2</v>
      </c>
      <c r="O52" s="121">
        <v>1</v>
      </c>
      <c r="P52" s="121">
        <v>0</v>
      </c>
      <c r="Q52" s="121" t="s">
        <v>67</v>
      </c>
      <c r="R52" s="121" t="s">
        <v>67</v>
      </c>
      <c r="S52" s="121">
        <v>0</v>
      </c>
      <c r="T52" s="118">
        <v>0</v>
      </c>
      <c r="U52" s="118">
        <v>0</v>
      </c>
      <c r="V52" s="118">
        <v>0</v>
      </c>
      <c r="W52" s="124"/>
      <c r="X52" s="124"/>
      <c r="Y52" s="124"/>
      <c r="Z52" s="124"/>
      <c r="AA52" s="124"/>
      <c r="AB52" s="124"/>
      <c r="AC52" s="124"/>
      <c r="AD52" s="82" t="s">
        <v>32</v>
      </c>
      <c r="AE52" s="125" t="s">
        <v>12</v>
      </c>
      <c r="AF52" s="83"/>
      <c r="AG52" s="126">
        <f>AG59</f>
        <v>1307</v>
      </c>
      <c r="AH52" s="128">
        <v>0</v>
      </c>
      <c r="AI52" s="131">
        <f>AI59+AI61</f>
        <v>0</v>
      </c>
      <c r="AJ52" s="131">
        <v>0</v>
      </c>
      <c r="AK52" s="131">
        <v>0</v>
      </c>
      <c r="AL52" s="131">
        <v>0</v>
      </c>
      <c r="AM52" s="76">
        <f t="shared" si="1"/>
        <v>1307</v>
      </c>
      <c r="AN52" s="58">
        <v>2025</v>
      </c>
    </row>
    <row r="53" spans="1:40" s="7" customFormat="1" ht="48.75" customHeight="1">
      <c r="A53" s="19"/>
      <c r="B53" s="20"/>
      <c r="C53" s="120"/>
      <c r="D53" s="121"/>
      <c r="E53" s="122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18"/>
      <c r="U53" s="118"/>
      <c r="V53" s="118"/>
      <c r="W53" s="124"/>
      <c r="X53" s="124"/>
      <c r="Y53" s="124"/>
      <c r="Z53" s="124"/>
      <c r="AA53" s="124"/>
      <c r="AB53" s="124"/>
      <c r="AC53" s="124"/>
      <c r="AD53" s="129" t="s">
        <v>33</v>
      </c>
      <c r="AE53" s="125" t="s">
        <v>14</v>
      </c>
      <c r="AF53" s="83"/>
      <c r="AG53" s="130">
        <v>60</v>
      </c>
      <c r="AH53" s="130">
        <v>65</v>
      </c>
      <c r="AI53" s="131">
        <v>70</v>
      </c>
      <c r="AJ53" s="131">
        <v>75</v>
      </c>
      <c r="AK53" s="131">
        <v>80</v>
      </c>
      <c r="AL53" s="131">
        <v>80</v>
      </c>
      <c r="AM53" s="76">
        <f t="shared" si="1"/>
        <v>430</v>
      </c>
      <c r="AN53" s="58">
        <v>2025</v>
      </c>
    </row>
    <row r="54" spans="1:40" s="7" customFormat="1" ht="48.75" customHeight="1">
      <c r="A54" s="19"/>
      <c r="B54" s="20"/>
      <c r="C54" s="120"/>
      <c r="D54" s="121"/>
      <c r="E54" s="122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18"/>
      <c r="U54" s="118"/>
      <c r="V54" s="118"/>
      <c r="W54" s="124"/>
      <c r="X54" s="124"/>
      <c r="Y54" s="124"/>
      <c r="Z54" s="124"/>
      <c r="AA54" s="124"/>
      <c r="AB54" s="124"/>
      <c r="AC54" s="124"/>
      <c r="AD54" s="129" t="s">
        <v>34</v>
      </c>
      <c r="AE54" s="125" t="s">
        <v>14</v>
      </c>
      <c r="AF54" s="83"/>
      <c r="AG54" s="130">
        <v>35</v>
      </c>
      <c r="AH54" s="130">
        <v>35</v>
      </c>
      <c r="AI54" s="131">
        <v>35</v>
      </c>
      <c r="AJ54" s="131">
        <v>40</v>
      </c>
      <c r="AK54" s="131">
        <v>40</v>
      </c>
      <c r="AL54" s="131">
        <v>40</v>
      </c>
      <c r="AM54" s="76">
        <f t="shared" si="1"/>
        <v>225</v>
      </c>
      <c r="AN54" s="58">
        <v>2025</v>
      </c>
    </row>
    <row r="55" spans="1:40" s="7" customFormat="1" ht="63.75" customHeight="1">
      <c r="A55" s="19"/>
      <c r="B55" s="20"/>
      <c r="C55" s="120"/>
      <c r="D55" s="121"/>
      <c r="E55" s="122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18"/>
      <c r="U55" s="118"/>
      <c r="V55" s="118"/>
      <c r="W55" s="124"/>
      <c r="X55" s="124"/>
      <c r="Y55" s="124"/>
      <c r="Z55" s="124"/>
      <c r="AA55" s="124"/>
      <c r="AB55" s="124"/>
      <c r="AC55" s="124"/>
      <c r="AD55" s="129" t="s">
        <v>78</v>
      </c>
      <c r="AE55" s="125" t="s">
        <v>14</v>
      </c>
      <c r="AF55" s="83"/>
      <c r="AG55" s="130">
        <v>33</v>
      </c>
      <c r="AH55" s="130">
        <v>43</v>
      </c>
      <c r="AI55" s="131">
        <v>53</v>
      </c>
      <c r="AJ55" s="131">
        <v>53</v>
      </c>
      <c r="AK55" s="131">
        <v>53</v>
      </c>
      <c r="AL55" s="131">
        <v>53</v>
      </c>
      <c r="AM55" s="76">
        <f t="shared" si="1"/>
        <v>288</v>
      </c>
      <c r="AN55" s="58">
        <v>2025</v>
      </c>
    </row>
    <row r="56" spans="1:40" s="7" customFormat="1" ht="67.5" customHeight="1">
      <c r="A56" s="19"/>
      <c r="B56" s="20"/>
      <c r="C56" s="120"/>
      <c r="D56" s="121"/>
      <c r="E56" s="122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18"/>
      <c r="U56" s="118"/>
      <c r="V56" s="118"/>
      <c r="W56" s="124"/>
      <c r="X56" s="124"/>
      <c r="Y56" s="124"/>
      <c r="Z56" s="124"/>
      <c r="AA56" s="124"/>
      <c r="AB56" s="124"/>
      <c r="AC56" s="124"/>
      <c r="AD56" s="141" t="s">
        <v>129</v>
      </c>
      <c r="AE56" s="125" t="s">
        <v>106</v>
      </c>
      <c r="AF56" s="83"/>
      <c r="AG56" s="130">
        <v>0</v>
      </c>
      <c r="AH56" s="130">
        <v>0</v>
      </c>
      <c r="AI56" s="131">
        <v>0</v>
      </c>
      <c r="AJ56" s="131">
        <v>0</v>
      </c>
      <c r="AK56" s="131">
        <v>0</v>
      </c>
      <c r="AL56" s="131">
        <v>0</v>
      </c>
      <c r="AM56" s="76">
        <f t="shared" si="1"/>
        <v>0</v>
      </c>
      <c r="AN56" s="58">
        <v>2025</v>
      </c>
    </row>
    <row r="57" spans="1:40" s="7" customFormat="1" ht="48" customHeight="1">
      <c r="A57" s="19"/>
      <c r="B57" s="20"/>
      <c r="C57" s="120"/>
      <c r="D57" s="121"/>
      <c r="E57" s="122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18"/>
      <c r="U57" s="118"/>
      <c r="V57" s="118"/>
      <c r="W57" s="124"/>
      <c r="X57" s="124"/>
      <c r="Y57" s="124"/>
      <c r="Z57" s="124"/>
      <c r="AA57" s="124"/>
      <c r="AB57" s="124"/>
      <c r="AC57" s="124"/>
      <c r="AD57" s="129" t="s">
        <v>95</v>
      </c>
      <c r="AE57" s="125" t="s">
        <v>13</v>
      </c>
      <c r="AF57" s="83"/>
      <c r="AG57" s="130">
        <v>1</v>
      </c>
      <c r="AH57" s="130">
        <v>2</v>
      </c>
      <c r="AI57" s="131">
        <v>3</v>
      </c>
      <c r="AJ57" s="131">
        <v>3</v>
      </c>
      <c r="AK57" s="131">
        <v>3</v>
      </c>
      <c r="AL57" s="131">
        <v>3</v>
      </c>
      <c r="AM57" s="76">
        <f t="shared" si="1"/>
        <v>15</v>
      </c>
      <c r="AN57" s="58">
        <v>2025</v>
      </c>
    </row>
    <row r="58" spans="1:40" s="7" customFormat="1" ht="67.5" customHeight="1">
      <c r="A58" s="19"/>
      <c r="B58" s="20"/>
      <c r="C58" s="120"/>
      <c r="D58" s="121"/>
      <c r="E58" s="122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18"/>
      <c r="U58" s="118"/>
      <c r="V58" s="118"/>
      <c r="W58" s="124"/>
      <c r="X58" s="124"/>
      <c r="Y58" s="124"/>
      <c r="Z58" s="124"/>
      <c r="AA58" s="124"/>
      <c r="AB58" s="124"/>
      <c r="AC58" s="124"/>
      <c r="AD58" s="129" t="s">
        <v>92</v>
      </c>
      <c r="AE58" s="125" t="s">
        <v>13</v>
      </c>
      <c r="AF58" s="83"/>
      <c r="AG58" s="130">
        <v>20</v>
      </c>
      <c r="AH58" s="130">
        <v>20</v>
      </c>
      <c r="AI58" s="131">
        <v>20</v>
      </c>
      <c r="AJ58" s="131">
        <v>20</v>
      </c>
      <c r="AK58" s="131">
        <v>20</v>
      </c>
      <c r="AL58" s="131">
        <v>20</v>
      </c>
      <c r="AM58" s="76">
        <f t="shared" si="1"/>
        <v>120</v>
      </c>
      <c r="AN58" s="58">
        <v>2025</v>
      </c>
    </row>
    <row r="59" spans="1:40" s="7" customFormat="1" ht="67.5" customHeight="1">
      <c r="A59" s="19"/>
      <c r="B59" s="20"/>
      <c r="C59" s="120"/>
      <c r="D59" s="121"/>
      <c r="E59" s="122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18"/>
      <c r="U59" s="118"/>
      <c r="V59" s="118"/>
      <c r="W59" s="124"/>
      <c r="X59" s="124"/>
      <c r="Y59" s="124"/>
      <c r="Z59" s="124"/>
      <c r="AA59" s="124"/>
      <c r="AB59" s="124"/>
      <c r="AC59" s="124"/>
      <c r="AD59" s="82" t="s">
        <v>130</v>
      </c>
      <c r="AE59" s="125" t="s">
        <v>106</v>
      </c>
      <c r="AF59" s="83"/>
      <c r="AG59" s="126">
        <v>1307</v>
      </c>
      <c r="AH59" s="128">
        <v>0</v>
      </c>
      <c r="AI59" s="131">
        <v>0</v>
      </c>
      <c r="AJ59" s="131">
        <v>0</v>
      </c>
      <c r="AK59" s="131">
        <v>0</v>
      </c>
      <c r="AL59" s="131">
        <v>0</v>
      </c>
      <c r="AM59" s="76">
        <f t="shared" si="1"/>
        <v>1307</v>
      </c>
      <c r="AN59" s="58">
        <v>2025</v>
      </c>
    </row>
    <row r="60" spans="1:40" s="7" customFormat="1" ht="51" customHeight="1">
      <c r="A60" s="19"/>
      <c r="B60" s="20"/>
      <c r="C60" s="120">
        <v>5</v>
      </c>
      <c r="D60" s="121">
        <v>5</v>
      </c>
      <c r="E60" s="122">
        <v>6</v>
      </c>
      <c r="F60" s="121">
        <v>0</v>
      </c>
      <c r="G60" s="121">
        <v>8</v>
      </c>
      <c r="H60" s="121">
        <v>0</v>
      </c>
      <c r="I60" s="121">
        <v>1</v>
      </c>
      <c r="J60" s="121">
        <v>1</v>
      </c>
      <c r="K60" s="121">
        <v>1</v>
      </c>
      <c r="L60" s="121"/>
      <c r="M60" s="121">
        <v>1</v>
      </c>
      <c r="N60" s="121">
        <v>0</v>
      </c>
      <c r="O60" s="121">
        <v>1</v>
      </c>
      <c r="P60" s="121" t="s">
        <v>161</v>
      </c>
      <c r="Q60" s="121"/>
      <c r="R60" s="121"/>
      <c r="S60" s="121">
        <v>4</v>
      </c>
      <c r="T60" s="118">
        <v>6</v>
      </c>
      <c r="U60" s="118">
        <v>7</v>
      </c>
      <c r="V60" s="118">
        <v>0</v>
      </c>
      <c r="W60" s="124"/>
      <c r="X60" s="124"/>
      <c r="Y60" s="124"/>
      <c r="Z60" s="124"/>
      <c r="AA60" s="124"/>
      <c r="AB60" s="124"/>
      <c r="AC60" s="124"/>
      <c r="AD60" s="142" t="s">
        <v>121</v>
      </c>
      <c r="AE60" s="125" t="s">
        <v>106</v>
      </c>
      <c r="AF60" s="83"/>
      <c r="AG60" s="126" t="s">
        <v>163</v>
      </c>
      <c r="AH60" s="128">
        <v>0</v>
      </c>
      <c r="AI60" s="128">
        <v>0</v>
      </c>
      <c r="AJ60" s="131">
        <v>0</v>
      </c>
      <c r="AK60" s="131">
        <v>0</v>
      </c>
      <c r="AL60" s="131">
        <v>0</v>
      </c>
      <c r="AM60" s="76" t="e">
        <f t="shared" si="1"/>
        <v>#VALUE!</v>
      </c>
      <c r="AN60" s="58">
        <v>2025</v>
      </c>
    </row>
    <row r="61" spans="1:40" s="7" customFormat="1" ht="60" customHeight="1" hidden="1">
      <c r="A61" s="19"/>
      <c r="B61" s="20"/>
      <c r="C61" s="120"/>
      <c r="D61" s="121"/>
      <c r="E61" s="122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18"/>
      <c r="U61" s="118"/>
      <c r="V61" s="118"/>
      <c r="W61" s="124"/>
      <c r="X61" s="124"/>
      <c r="Y61" s="124"/>
      <c r="Z61" s="124"/>
      <c r="AA61" s="124"/>
      <c r="AB61" s="124"/>
      <c r="AC61" s="124"/>
      <c r="AD61" s="82" t="s">
        <v>131</v>
      </c>
      <c r="AE61" s="125" t="s">
        <v>106</v>
      </c>
      <c r="AF61" s="83"/>
      <c r="AG61" s="126">
        <v>0</v>
      </c>
      <c r="AH61" s="128">
        <v>0</v>
      </c>
      <c r="AI61" s="131">
        <v>0</v>
      </c>
      <c r="AJ61" s="131">
        <v>0</v>
      </c>
      <c r="AK61" s="131">
        <v>0</v>
      </c>
      <c r="AL61" s="131">
        <v>0</v>
      </c>
      <c r="AM61" s="76">
        <f t="shared" si="1"/>
        <v>0</v>
      </c>
      <c r="AN61" s="58">
        <v>2025</v>
      </c>
    </row>
    <row r="62" spans="1:40" s="7" customFormat="1" ht="48" customHeight="1">
      <c r="A62" s="19"/>
      <c r="B62" s="20"/>
      <c r="C62" s="120">
        <v>5</v>
      </c>
      <c r="D62" s="121">
        <v>5</v>
      </c>
      <c r="E62" s="122">
        <v>6</v>
      </c>
      <c r="F62" s="121">
        <v>0</v>
      </c>
      <c r="G62" s="121">
        <v>8</v>
      </c>
      <c r="H62" s="121">
        <v>0</v>
      </c>
      <c r="I62" s="121">
        <v>1</v>
      </c>
      <c r="J62" s="121">
        <v>1</v>
      </c>
      <c r="K62" s="121">
        <v>1</v>
      </c>
      <c r="L62" s="121"/>
      <c r="M62" s="121">
        <v>1</v>
      </c>
      <c r="N62" s="121">
        <v>0</v>
      </c>
      <c r="O62" s="121">
        <v>1</v>
      </c>
      <c r="P62" s="121" t="s">
        <v>161</v>
      </c>
      <c r="Q62" s="121"/>
      <c r="R62" s="121"/>
      <c r="S62" s="121">
        <v>4</v>
      </c>
      <c r="T62" s="118">
        <v>6</v>
      </c>
      <c r="U62" s="118">
        <v>7</v>
      </c>
      <c r="V62" s="118">
        <v>0</v>
      </c>
      <c r="W62" s="124"/>
      <c r="X62" s="124"/>
      <c r="Y62" s="124"/>
      <c r="Z62" s="124"/>
      <c r="AA62" s="124"/>
      <c r="AB62" s="124"/>
      <c r="AC62" s="124"/>
      <c r="AD62" s="142" t="s">
        <v>121</v>
      </c>
      <c r="AE62" s="125" t="s">
        <v>106</v>
      </c>
      <c r="AF62" s="83"/>
      <c r="AG62" s="126" t="s">
        <v>162</v>
      </c>
      <c r="AH62" s="128">
        <v>0</v>
      </c>
      <c r="AI62" s="131">
        <v>0</v>
      </c>
      <c r="AJ62" s="131">
        <v>0</v>
      </c>
      <c r="AK62" s="131">
        <v>0</v>
      </c>
      <c r="AL62" s="131">
        <v>0</v>
      </c>
      <c r="AM62" s="76" t="e">
        <f t="shared" si="1"/>
        <v>#VALUE!</v>
      </c>
      <c r="AN62" s="58">
        <v>2025</v>
      </c>
    </row>
    <row r="63" spans="1:40" s="7" customFormat="1" ht="37.5" customHeight="1">
      <c r="A63" s="19"/>
      <c r="B63" s="20"/>
      <c r="C63" s="120"/>
      <c r="D63" s="121"/>
      <c r="E63" s="122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18"/>
      <c r="U63" s="118"/>
      <c r="V63" s="118"/>
      <c r="W63" s="124"/>
      <c r="X63" s="124"/>
      <c r="Y63" s="124"/>
      <c r="Z63" s="124"/>
      <c r="AA63" s="124"/>
      <c r="AB63" s="124"/>
      <c r="AC63" s="124"/>
      <c r="AD63" s="141" t="s">
        <v>150</v>
      </c>
      <c r="AE63" s="125" t="s">
        <v>106</v>
      </c>
      <c r="AF63" s="83"/>
      <c r="AG63" s="126">
        <v>0</v>
      </c>
      <c r="AH63" s="128">
        <v>0</v>
      </c>
      <c r="AI63" s="131">
        <f>AI64+AI65</f>
        <v>0</v>
      </c>
      <c r="AJ63" s="131">
        <v>0</v>
      </c>
      <c r="AK63" s="131">
        <v>0</v>
      </c>
      <c r="AL63" s="131">
        <v>0</v>
      </c>
      <c r="AM63" s="76">
        <f t="shared" si="1"/>
        <v>0</v>
      </c>
      <c r="AN63" s="58">
        <v>2025</v>
      </c>
    </row>
    <row r="64" spans="1:40" s="7" customFormat="1" ht="75">
      <c r="A64" s="19"/>
      <c r="B64" s="20"/>
      <c r="C64" s="120"/>
      <c r="D64" s="121"/>
      <c r="E64" s="122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18"/>
      <c r="U64" s="118"/>
      <c r="V64" s="118"/>
      <c r="W64" s="124"/>
      <c r="X64" s="124"/>
      <c r="Y64" s="124"/>
      <c r="Z64" s="124"/>
      <c r="AA64" s="124"/>
      <c r="AB64" s="124"/>
      <c r="AC64" s="124"/>
      <c r="AD64" s="141" t="s">
        <v>129</v>
      </c>
      <c r="AE64" s="125" t="s">
        <v>106</v>
      </c>
      <c r="AF64" s="83"/>
      <c r="AG64" s="126">
        <v>0</v>
      </c>
      <c r="AH64" s="128">
        <v>0</v>
      </c>
      <c r="AI64" s="131">
        <v>0</v>
      </c>
      <c r="AJ64" s="131">
        <v>0</v>
      </c>
      <c r="AK64" s="131">
        <v>0</v>
      </c>
      <c r="AL64" s="131">
        <v>0</v>
      </c>
      <c r="AM64" s="76">
        <f t="shared" si="1"/>
        <v>0</v>
      </c>
      <c r="AN64" s="58">
        <v>2025</v>
      </c>
    </row>
    <row r="65" spans="1:40" s="7" customFormat="1" ht="3" customHeight="1" hidden="1">
      <c r="A65" s="19"/>
      <c r="B65" s="20"/>
      <c r="C65" s="120"/>
      <c r="D65" s="121"/>
      <c r="E65" s="122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18"/>
      <c r="U65" s="118"/>
      <c r="V65" s="118"/>
      <c r="W65" s="124"/>
      <c r="X65" s="124"/>
      <c r="Y65" s="124"/>
      <c r="Z65" s="124"/>
      <c r="AA65" s="124"/>
      <c r="AB65" s="124"/>
      <c r="AC65" s="124"/>
      <c r="AD65" s="141" t="s">
        <v>129</v>
      </c>
      <c r="AE65" s="125" t="s">
        <v>106</v>
      </c>
      <c r="AF65" s="83"/>
      <c r="AG65" s="126">
        <v>0</v>
      </c>
      <c r="AH65" s="128">
        <v>0</v>
      </c>
      <c r="AI65" s="131">
        <v>0</v>
      </c>
      <c r="AJ65" s="131">
        <v>0</v>
      </c>
      <c r="AK65" s="131">
        <v>0</v>
      </c>
      <c r="AL65" s="131">
        <v>0</v>
      </c>
      <c r="AM65" s="76">
        <f t="shared" si="1"/>
        <v>0</v>
      </c>
      <c r="AN65" s="58">
        <v>2025</v>
      </c>
    </row>
    <row r="66" spans="1:40" s="7" customFormat="1" ht="45">
      <c r="A66" s="19"/>
      <c r="B66" s="20"/>
      <c r="C66" s="120"/>
      <c r="D66" s="121"/>
      <c r="E66" s="122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18"/>
      <c r="U66" s="118"/>
      <c r="V66" s="118"/>
      <c r="W66" s="124"/>
      <c r="X66" s="124"/>
      <c r="Y66" s="124"/>
      <c r="Z66" s="124"/>
      <c r="AA66" s="124"/>
      <c r="AB66" s="124"/>
      <c r="AC66" s="124"/>
      <c r="AD66" s="129" t="s">
        <v>95</v>
      </c>
      <c r="AE66" s="125" t="s">
        <v>13</v>
      </c>
      <c r="AF66" s="83"/>
      <c r="AG66" s="130">
        <v>1</v>
      </c>
      <c r="AH66" s="130">
        <v>1</v>
      </c>
      <c r="AI66" s="131">
        <v>1</v>
      </c>
      <c r="AJ66" s="131">
        <v>0</v>
      </c>
      <c r="AK66" s="131">
        <v>0</v>
      </c>
      <c r="AL66" s="131">
        <v>0</v>
      </c>
      <c r="AM66" s="76">
        <f t="shared" si="1"/>
        <v>3</v>
      </c>
      <c r="AN66" s="58">
        <v>2025</v>
      </c>
    </row>
    <row r="67" spans="1:40" s="7" customFormat="1" ht="67.5" customHeight="1">
      <c r="A67" s="19"/>
      <c r="B67" s="20"/>
      <c r="C67" s="120"/>
      <c r="D67" s="121"/>
      <c r="E67" s="122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18"/>
      <c r="U67" s="118"/>
      <c r="V67" s="118"/>
      <c r="W67" s="124"/>
      <c r="X67" s="124"/>
      <c r="Y67" s="124"/>
      <c r="Z67" s="124"/>
      <c r="AA67" s="124"/>
      <c r="AB67" s="124"/>
      <c r="AC67" s="124"/>
      <c r="AD67" s="129" t="s">
        <v>38</v>
      </c>
      <c r="AE67" s="125" t="s">
        <v>13</v>
      </c>
      <c r="AF67" s="83"/>
      <c r="AG67" s="130">
        <v>3</v>
      </c>
      <c r="AH67" s="130">
        <v>3</v>
      </c>
      <c r="AI67" s="131">
        <v>3</v>
      </c>
      <c r="AJ67" s="131">
        <v>3</v>
      </c>
      <c r="AK67" s="131">
        <v>3</v>
      </c>
      <c r="AL67" s="131">
        <v>3</v>
      </c>
      <c r="AM67" s="76">
        <f t="shared" si="1"/>
        <v>18</v>
      </c>
      <c r="AN67" s="58">
        <v>2025</v>
      </c>
    </row>
    <row r="68" spans="1:40" s="7" customFormat="1" ht="39" customHeight="1">
      <c r="A68" s="19"/>
      <c r="B68" s="20"/>
      <c r="C68" s="120"/>
      <c r="D68" s="121"/>
      <c r="E68" s="122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18"/>
      <c r="U68" s="118"/>
      <c r="V68" s="118"/>
      <c r="W68" s="124"/>
      <c r="X68" s="124"/>
      <c r="Y68" s="124"/>
      <c r="Z68" s="124"/>
      <c r="AA68" s="124"/>
      <c r="AB68" s="124"/>
      <c r="AC68" s="124"/>
      <c r="AD68" s="82" t="s">
        <v>151</v>
      </c>
      <c r="AE68" s="125" t="s">
        <v>106</v>
      </c>
      <c r="AF68" s="83"/>
      <c r="AG68" s="130">
        <v>0</v>
      </c>
      <c r="AH68" s="130">
        <v>0</v>
      </c>
      <c r="AI68" s="131">
        <v>0</v>
      </c>
      <c r="AJ68" s="131">
        <v>0</v>
      </c>
      <c r="AK68" s="131">
        <v>0</v>
      </c>
      <c r="AL68" s="131">
        <v>0</v>
      </c>
      <c r="AM68" s="76">
        <f t="shared" si="1"/>
        <v>0</v>
      </c>
      <c r="AN68" s="58">
        <v>2025</v>
      </c>
    </row>
    <row r="69" spans="1:40" s="7" customFormat="1" ht="50.25" customHeight="1">
      <c r="A69" s="19"/>
      <c r="B69" s="20"/>
      <c r="C69" s="120"/>
      <c r="D69" s="121"/>
      <c r="E69" s="122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18"/>
      <c r="U69" s="118"/>
      <c r="V69" s="118"/>
      <c r="W69" s="124"/>
      <c r="X69" s="124"/>
      <c r="Y69" s="124"/>
      <c r="Z69" s="124"/>
      <c r="AA69" s="124"/>
      <c r="AB69" s="124"/>
      <c r="AC69" s="124"/>
      <c r="AD69" s="129" t="s">
        <v>39</v>
      </c>
      <c r="AE69" s="125" t="s">
        <v>13</v>
      </c>
      <c r="AF69" s="83"/>
      <c r="AG69" s="130">
        <v>6</v>
      </c>
      <c r="AH69" s="130">
        <v>8</v>
      </c>
      <c r="AI69" s="131">
        <v>10</v>
      </c>
      <c r="AJ69" s="131">
        <v>10</v>
      </c>
      <c r="AK69" s="131">
        <v>10</v>
      </c>
      <c r="AL69" s="131">
        <v>10</v>
      </c>
      <c r="AM69" s="76">
        <f t="shared" si="1"/>
        <v>54</v>
      </c>
      <c r="AN69" s="58">
        <v>2025</v>
      </c>
    </row>
    <row r="70" spans="1:40" s="59" customFormat="1" ht="37.5" customHeight="1">
      <c r="A70" s="56"/>
      <c r="B70" s="57"/>
      <c r="C70" s="120"/>
      <c r="D70" s="121"/>
      <c r="E70" s="122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18"/>
      <c r="U70" s="118"/>
      <c r="V70" s="118"/>
      <c r="W70" s="124"/>
      <c r="X70" s="124"/>
      <c r="Y70" s="124"/>
      <c r="Z70" s="124"/>
      <c r="AA70" s="124"/>
      <c r="AB70" s="124"/>
      <c r="AC70" s="124"/>
      <c r="AD70" s="82" t="s">
        <v>35</v>
      </c>
      <c r="AE70" s="125" t="s">
        <v>106</v>
      </c>
      <c r="AF70" s="83"/>
      <c r="AG70" s="126">
        <v>0</v>
      </c>
      <c r="AH70" s="126">
        <v>0</v>
      </c>
      <c r="AI70" s="126">
        <v>0</v>
      </c>
      <c r="AJ70" s="126">
        <v>0</v>
      </c>
      <c r="AK70" s="126">
        <v>0</v>
      </c>
      <c r="AL70" s="126">
        <v>0</v>
      </c>
      <c r="AM70" s="76">
        <f t="shared" si="1"/>
        <v>0</v>
      </c>
      <c r="AN70" s="58">
        <v>2025</v>
      </c>
    </row>
    <row r="71" spans="1:40" s="7" customFormat="1" ht="51" customHeight="1">
      <c r="A71" s="19"/>
      <c r="B71" s="20"/>
      <c r="C71" s="120"/>
      <c r="D71" s="121"/>
      <c r="E71" s="122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18"/>
      <c r="U71" s="118"/>
      <c r="V71" s="118"/>
      <c r="W71" s="124"/>
      <c r="X71" s="124"/>
      <c r="Y71" s="124"/>
      <c r="Z71" s="124"/>
      <c r="AA71" s="124"/>
      <c r="AB71" s="124"/>
      <c r="AC71" s="124"/>
      <c r="AD71" s="129" t="s">
        <v>36</v>
      </c>
      <c r="AE71" s="125" t="s">
        <v>14</v>
      </c>
      <c r="AF71" s="83"/>
      <c r="AG71" s="130">
        <v>24</v>
      </c>
      <c r="AH71" s="130">
        <v>26</v>
      </c>
      <c r="AI71" s="131">
        <v>26</v>
      </c>
      <c r="AJ71" s="131">
        <v>28</v>
      </c>
      <c r="AK71" s="131">
        <v>28</v>
      </c>
      <c r="AL71" s="131">
        <v>28</v>
      </c>
      <c r="AM71" s="76">
        <f t="shared" si="1"/>
        <v>160</v>
      </c>
      <c r="AN71" s="58">
        <v>2025</v>
      </c>
    </row>
    <row r="72" spans="1:40" s="7" customFormat="1" ht="48.75" customHeight="1">
      <c r="A72" s="19"/>
      <c r="B72" s="20"/>
      <c r="C72" s="120"/>
      <c r="D72" s="121"/>
      <c r="E72" s="122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18"/>
      <c r="U72" s="118"/>
      <c r="V72" s="118"/>
      <c r="W72" s="124"/>
      <c r="X72" s="124"/>
      <c r="Y72" s="124"/>
      <c r="Z72" s="124"/>
      <c r="AA72" s="124"/>
      <c r="AB72" s="124"/>
      <c r="AC72" s="124"/>
      <c r="AD72" s="129" t="s">
        <v>37</v>
      </c>
      <c r="AE72" s="125" t="s">
        <v>14</v>
      </c>
      <c r="AF72" s="83"/>
      <c r="AG72" s="130">
        <v>2</v>
      </c>
      <c r="AH72" s="130">
        <v>2</v>
      </c>
      <c r="AI72" s="131">
        <v>2</v>
      </c>
      <c r="AJ72" s="131">
        <v>2</v>
      </c>
      <c r="AK72" s="131">
        <v>2</v>
      </c>
      <c r="AL72" s="131">
        <v>2</v>
      </c>
      <c r="AM72" s="76">
        <f t="shared" si="1"/>
        <v>12</v>
      </c>
      <c r="AN72" s="58">
        <v>2025</v>
      </c>
    </row>
    <row r="73" spans="1:40" s="7" customFormat="1" ht="65.25" customHeight="1">
      <c r="A73" s="19"/>
      <c r="B73" s="20"/>
      <c r="C73" s="120"/>
      <c r="D73" s="121"/>
      <c r="E73" s="122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18"/>
      <c r="U73" s="118"/>
      <c r="V73" s="118"/>
      <c r="W73" s="124"/>
      <c r="X73" s="124"/>
      <c r="Y73" s="124"/>
      <c r="Z73" s="124"/>
      <c r="AA73" s="124"/>
      <c r="AB73" s="124"/>
      <c r="AC73" s="124"/>
      <c r="AD73" s="82" t="s">
        <v>149</v>
      </c>
      <c r="AE73" s="125" t="s">
        <v>106</v>
      </c>
      <c r="AF73" s="83"/>
      <c r="AG73" s="126">
        <v>0</v>
      </c>
      <c r="AH73" s="126">
        <v>0</v>
      </c>
      <c r="AI73" s="126">
        <v>0</v>
      </c>
      <c r="AJ73" s="126">
        <v>0</v>
      </c>
      <c r="AK73" s="126">
        <v>0</v>
      </c>
      <c r="AL73" s="126">
        <v>0</v>
      </c>
      <c r="AM73" s="76">
        <f t="shared" si="1"/>
        <v>0</v>
      </c>
      <c r="AN73" s="58">
        <v>2025</v>
      </c>
    </row>
    <row r="74" spans="1:40" s="7" customFormat="1" ht="49.5" customHeight="1">
      <c r="A74" s="19"/>
      <c r="B74" s="20"/>
      <c r="C74" s="120"/>
      <c r="D74" s="121"/>
      <c r="E74" s="122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18"/>
      <c r="U74" s="118"/>
      <c r="V74" s="118"/>
      <c r="W74" s="124"/>
      <c r="X74" s="124"/>
      <c r="Y74" s="124"/>
      <c r="Z74" s="124"/>
      <c r="AA74" s="124"/>
      <c r="AB74" s="124"/>
      <c r="AC74" s="124"/>
      <c r="AD74" s="129" t="s">
        <v>96</v>
      </c>
      <c r="AE74" s="125" t="s">
        <v>13</v>
      </c>
      <c r="AF74" s="83"/>
      <c r="AG74" s="130">
        <v>11</v>
      </c>
      <c r="AH74" s="130">
        <v>12</v>
      </c>
      <c r="AI74" s="131">
        <v>12</v>
      </c>
      <c r="AJ74" s="131">
        <v>13</v>
      </c>
      <c r="AK74" s="131">
        <v>13</v>
      </c>
      <c r="AL74" s="131">
        <v>13</v>
      </c>
      <c r="AM74" s="76">
        <f t="shared" si="1"/>
        <v>74</v>
      </c>
      <c r="AN74" s="58">
        <v>2025</v>
      </c>
    </row>
    <row r="75" spans="1:40" s="55" customFormat="1" ht="32.25" customHeight="1">
      <c r="A75" s="53"/>
      <c r="B75" s="54"/>
      <c r="C75" s="120">
        <v>5</v>
      </c>
      <c r="D75" s="121">
        <v>5</v>
      </c>
      <c r="E75" s="122">
        <v>6</v>
      </c>
      <c r="F75" s="121">
        <v>0</v>
      </c>
      <c r="G75" s="121">
        <v>8</v>
      </c>
      <c r="H75" s="121">
        <v>0</v>
      </c>
      <c r="I75" s="121">
        <v>1</v>
      </c>
      <c r="J75" s="121">
        <v>1</v>
      </c>
      <c r="K75" s="121">
        <v>1</v>
      </c>
      <c r="L75" s="121"/>
      <c r="M75" s="121">
        <v>2</v>
      </c>
      <c r="N75" s="121">
        <v>0</v>
      </c>
      <c r="O75" s="121">
        <v>0</v>
      </c>
      <c r="P75" s="121">
        <v>0</v>
      </c>
      <c r="Q75" s="121"/>
      <c r="R75" s="121"/>
      <c r="S75" s="121">
        <v>0</v>
      </c>
      <c r="T75" s="118">
        <v>0</v>
      </c>
      <c r="U75" s="118">
        <v>0</v>
      </c>
      <c r="V75" s="118">
        <v>0</v>
      </c>
      <c r="W75" s="124"/>
      <c r="X75" s="124"/>
      <c r="Y75" s="124"/>
      <c r="Z75" s="124"/>
      <c r="AA75" s="124"/>
      <c r="AB75" s="124"/>
      <c r="AC75" s="124"/>
      <c r="AD75" s="82" t="s">
        <v>40</v>
      </c>
      <c r="AE75" s="125" t="s">
        <v>12</v>
      </c>
      <c r="AF75" s="83"/>
      <c r="AG75" s="128">
        <f aca="true" t="shared" si="2" ref="AG75:AL75">AG76</f>
        <v>10241.1</v>
      </c>
      <c r="AH75" s="128">
        <f t="shared" si="2"/>
        <v>10024.1</v>
      </c>
      <c r="AI75" s="127">
        <f t="shared" si="2"/>
        <v>9724.1</v>
      </c>
      <c r="AJ75" s="128">
        <f t="shared" si="2"/>
        <v>9724.1</v>
      </c>
      <c r="AK75" s="128">
        <f t="shared" si="2"/>
        <v>9724.1</v>
      </c>
      <c r="AL75" s="128">
        <f t="shared" si="2"/>
        <v>9724.1</v>
      </c>
      <c r="AM75" s="76">
        <f t="shared" si="1"/>
        <v>59161.6</v>
      </c>
      <c r="AN75" s="58">
        <v>2025</v>
      </c>
    </row>
    <row r="76" spans="1:40" s="59" customFormat="1" ht="36" customHeight="1">
      <c r="A76" s="56"/>
      <c r="B76" s="57"/>
      <c r="C76" s="120">
        <v>5</v>
      </c>
      <c r="D76" s="121">
        <v>5</v>
      </c>
      <c r="E76" s="122">
        <v>6</v>
      </c>
      <c r="F76" s="121">
        <v>0</v>
      </c>
      <c r="G76" s="121">
        <v>8</v>
      </c>
      <c r="H76" s="121">
        <v>0</v>
      </c>
      <c r="I76" s="121">
        <v>1</v>
      </c>
      <c r="J76" s="121">
        <v>1</v>
      </c>
      <c r="K76" s="121">
        <v>1</v>
      </c>
      <c r="L76" s="121"/>
      <c r="M76" s="121">
        <v>2</v>
      </c>
      <c r="N76" s="121">
        <v>0</v>
      </c>
      <c r="O76" s="121">
        <v>0</v>
      </c>
      <c r="P76" s="121">
        <v>0</v>
      </c>
      <c r="Q76" s="121"/>
      <c r="R76" s="121"/>
      <c r="S76" s="121">
        <v>0</v>
      </c>
      <c r="T76" s="118">
        <v>0</v>
      </c>
      <c r="U76" s="118">
        <v>0</v>
      </c>
      <c r="V76" s="118">
        <v>0</v>
      </c>
      <c r="W76" s="124"/>
      <c r="X76" s="124"/>
      <c r="Y76" s="124"/>
      <c r="Z76" s="124"/>
      <c r="AA76" s="124"/>
      <c r="AB76" s="124"/>
      <c r="AC76" s="124"/>
      <c r="AD76" s="82" t="s">
        <v>41</v>
      </c>
      <c r="AE76" s="125" t="s">
        <v>12</v>
      </c>
      <c r="AF76" s="83"/>
      <c r="AG76" s="128">
        <f aca="true" t="shared" si="3" ref="AG76:AL76">AG79+AG80+AG81+AG82+AG83+AG84+AG85+AG86+AG87+AG88+AG89+AG90+AG91+AG99+AG103</f>
        <v>10241.1</v>
      </c>
      <c r="AH76" s="128">
        <f t="shared" si="3"/>
        <v>10024.1</v>
      </c>
      <c r="AI76" s="127">
        <f t="shared" si="3"/>
        <v>9724.1</v>
      </c>
      <c r="AJ76" s="128">
        <f t="shared" si="3"/>
        <v>9724.1</v>
      </c>
      <c r="AK76" s="128">
        <f t="shared" si="3"/>
        <v>9724.1</v>
      </c>
      <c r="AL76" s="128">
        <f t="shared" si="3"/>
        <v>9724.1</v>
      </c>
      <c r="AM76" s="76">
        <f t="shared" si="1"/>
        <v>59161.6</v>
      </c>
      <c r="AN76" s="58">
        <v>2025</v>
      </c>
    </row>
    <row r="77" spans="1:40" s="7" customFormat="1" ht="36" customHeight="1">
      <c r="A77" s="19"/>
      <c r="B77" s="20"/>
      <c r="C77" s="120"/>
      <c r="D77" s="121"/>
      <c r="E77" s="122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18"/>
      <c r="U77" s="118"/>
      <c r="V77" s="118"/>
      <c r="W77" s="124"/>
      <c r="X77" s="124"/>
      <c r="Y77" s="124"/>
      <c r="Z77" s="124"/>
      <c r="AA77" s="124"/>
      <c r="AB77" s="124"/>
      <c r="AC77" s="124"/>
      <c r="AD77" s="129" t="s">
        <v>42</v>
      </c>
      <c r="AE77" s="125" t="s">
        <v>13</v>
      </c>
      <c r="AF77" s="83"/>
      <c r="AG77" s="130">
        <v>5470</v>
      </c>
      <c r="AH77" s="130">
        <v>5470</v>
      </c>
      <c r="AI77" s="131">
        <v>5470</v>
      </c>
      <c r="AJ77" s="131">
        <v>5470</v>
      </c>
      <c r="AK77" s="131">
        <v>5470</v>
      </c>
      <c r="AL77" s="131">
        <v>5470</v>
      </c>
      <c r="AM77" s="76">
        <f t="shared" si="1"/>
        <v>32820</v>
      </c>
      <c r="AN77" s="58">
        <v>2025</v>
      </c>
    </row>
    <row r="78" spans="1:40" s="7" customFormat="1" ht="51" customHeight="1">
      <c r="A78" s="19"/>
      <c r="B78" s="20"/>
      <c r="C78" s="120"/>
      <c r="D78" s="121"/>
      <c r="E78" s="122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18"/>
      <c r="U78" s="118"/>
      <c r="V78" s="118"/>
      <c r="W78" s="124"/>
      <c r="X78" s="124"/>
      <c r="Y78" s="124"/>
      <c r="Z78" s="124"/>
      <c r="AA78" s="124"/>
      <c r="AB78" s="124"/>
      <c r="AC78" s="124"/>
      <c r="AD78" s="129" t="s">
        <v>26</v>
      </c>
      <c r="AE78" s="125" t="s">
        <v>13</v>
      </c>
      <c r="AF78" s="83"/>
      <c r="AG78" s="131">
        <v>80</v>
      </c>
      <c r="AH78" s="131">
        <v>81</v>
      </c>
      <c r="AI78" s="131">
        <v>82</v>
      </c>
      <c r="AJ78" s="131">
        <v>83</v>
      </c>
      <c r="AK78" s="131">
        <v>83</v>
      </c>
      <c r="AL78" s="131">
        <v>83</v>
      </c>
      <c r="AM78" s="76">
        <f t="shared" si="1"/>
        <v>492</v>
      </c>
      <c r="AN78" s="58">
        <v>2025</v>
      </c>
    </row>
    <row r="79" spans="1:40" s="7" customFormat="1" ht="48" customHeight="1">
      <c r="A79" s="19"/>
      <c r="B79" s="20"/>
      <c r="C79" s="120">
        <v>5</v>
      </c>
      <c r="D79" s="121">
        <v>5</v>
      </c>
      <c r="E79" s="122">
        <v>6</v>
      </c>
      <c r="F79" s="121">
        <v>0</v>
      </c>
      <c r="G79" s="121">
        <v>8</v>
      </c>
      <c r="H79" s="121">
        <v>0</v>
      </c>
      <c r="I79" s="121">
        <v>1</v>
      </c>
      <c r="J79" s="121">
        <v>1</v>
      </c>
      <c r="K79" s="121">
        <v>1</v>
      </c>
      <c r="L79" s="121"/>
      <c r="M79" s="121">
        <v>2</v>
      </c>
      <c r="N79" s="121">
        <v>0</v>
      </c>
      <c r="O79" s="121">
        <v>1</v>
      </c>
      <c r="P79" s="121">
        <v>2</v>
      </c>
      <c r="Q79" s="121"/>
      <c r="R79" s="121"/>
      <c r="S79" s="121">
        <v>0</v>
      </c>
      <c r="T79" s="118">
        <v>0</v>
      </c>
      <c r="U79" s="118">
        <v>1</v>
      </c>
      <c r="V79" s="118">
        <v>0</v>
      </c>
      <c r="W79" s="124"/>
      <c r="X79" s="124"/>
      <c r="Y79" s="124"/>
      <c r="Z79" s="124"/>
      <c r="AA79" s="124"/>
      <c r="AB79" s="124"/>
      <c r="AC79" s="124"/>
      <c r="AD79" s="82" t="s">
        <v>84</v>
      </c>
      <c r="AE79" s="125" t="s">
        <v>12</v>
      </c>
      <c r="AF79" s="83"/>
      <c r="AG79" s="126">
        <v>5445.1</v>
      </c>
      <c r="AH79" s="128">
        <v>5329.1</v>
      </c>
      <c r="AI79" s="127">
        <v>5029.1</v>
      </c>
      <c r="AJ79" s="128">
        <v>5029.1</v>
      </c>
      <c r="AK79" s="128">
        <v>5029.1</v>
      </c>
      <c r="AL79" s="128">
        <v>5029.1</v>
      </c>
      <c r="AM79" s="76">
        <f t="shared" si="1"/>
        <v>30890.6</v>
      </c>
      <c r="AN79" s="58">
        <v>2025</v>
      </c>
    </row>
    <row r="80" spans="1:40" s="7" customFormat="1" ht="69.75" customHeight="1">
      <c r="A80" s="19"/>
      <c r="B80" s="20"/>
      <c r="C80" s="120">
        <v>5</v>
      </c>
      <c r="D80" s="121">
        <v>5</v>
      </c>
      <c r="E80" s="122">
        <v>6</v>
      </c>
      <c r="F80" s="121">
        <v>0</v>
      </c>
      <c r="G80" s="121">
        <v>8</v>
      </c>
      <c r="H80" s="121">
        <v>0</v>
      </c>
      <c r="I80" s="121">
        <v>1</v>
      </c>
      <c r="J80" s="121">
        <v>1</v>
      </c>
      <c r="K80" s="121">
        <v>1</v>
      </c>
      <c r="L80" s="121"/>
      <c r="M80" s="121">
        <v>2</v>
      </c>
      <c r="N80" s="121">
        <v>0</v>
      </c>
      <c r="O80" s="121">
        <v>1</v>
      </c>
      <c r="P80" s="121">
        <v>4</v>
      </c>
      <c r="Q80" s="121"/>
      <c r="R80" s="121"/>
      <c r="S80" s="121">
        <v>0</v>
      </c>
      <c r="T80" s="118">
        <v>9</v>
      </c>
      <c r="U80" s="118">
        <v>1</v>
      </c>
      <c r="V80" s="118">
        <v>0</v>
      </c>
      <c r="W80" s="124"/>
      <c r="X80" s="124"/>
      <c r="Y80" s="124"/>
      <c r="Z80" s="124"/>
      <c r="AA80" s="124"/>
      <c r="AB80" s="124"/>
      <c r="AC80" s="124"/>
      <c r="AD80" s="82" t="s">
        <v>122</v>
      </c>
      <c r="AE80" s="125" t="s">
        <v>12</v>
      </c>
      <c r="AF80" s="83"/>
      <c r="AG80" s="126">
        <v>500</v>
      </c>
      <c r="AH80" s="128">
        <v>500</v>
      </c>
      <c r="AI80" s="128">
        <v>500</v>
      </c>
      <c r="AJ80" s="128">
        <v>500</v>
      </c>
      <c r="AK80" s="128">
        <v>500</v>
      </c>
      <c r="AL80" s="128">
        <v>500</v>
      </c>
      <c r="AM80" s="76">
        <f t="shared" si="1"/>
        <v>3000</v>
      </c>
      <c r="AN80" s="58">
        <v>2025</v>
      </c>
    </row>
    <row r="81" spans="1:40" s="7" customFormat="1" ht="34.5" customHeight="1">
      <c r="A81" s="19"/>
      <c r="B81" s="20"/>
      <c r="C81" s="120"/>
      <c r="D81" s="121"/>
      <c r="E81" s="122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18"/>
      <c r="U81" s="118"/>
      <c r="V81" s="118"/>
      <c r="W81" s="124"/>
      <c r="X81" s="124"/>
      <c r="Y81" s="124"/>
      <c r="Z81" s="124"/>
      <c r="AA81" s="124"/>
      <c r="AB81" s="124"/>
      <c r="AC81" s="124"/>
      <c r="AD81" s="82" t="s">
        <v>117</v>
      </c>
      <c r="AE81" s="125" t="s">
        <v>12</v>
      </c>
      <c r="AF81" s="83"/>
      <c r="AG81" s="126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76">
        <f t="shared" si="1"/>
        <v>0</v>
      </c>
      <c r="AN81" s="58">
        <v>2025</v>
      </c>
    </row>
    <row r="82" spans="1:40" s="7" customFormat="1" ht="52.5" customHeight="1">
      <c r="A82" s="19"/>
      <c r="B82" s="20"/>
      <c r="C82" s="120"/>
      <c r="D82" s="121"/>
      <c r="E82" s="122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18"/>
      <c r="U82" s="118"/>
      <c r="V82" s="118"/>
      <c r="W82" s="124"/>
      <c r="X82" s="124"/>
      <c r="Y82" s="124"/>
      <c r="Z82" s="124"/>
      <c r="AA82" s="124"/>
      <c r="AB82" s="124"/>
      <c r="AC82" s="124"/>
      <c r="AD82" s="82" t="s">
        <v>128</v>
      </c>
      <c r="AE82" s="125" t="s">
        <v>12</v>
      </c>
      <c r="AF82" s="83"/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76">
        <f t="shared" si="1"/>
        <v>0</v>
      </c>
      <c r="AN82" s="58">
        <v>2025</v>
      </c>
    </row>
    <row r="83" spans="1:40" s="7" customFormat="1" ht="3.75" customHeight="1">
      <c r="A83" s="19"/>
      <c r="B83" s="20"/>
      <c r="C83" s="120"/>
      <c r="D83" s="121"/>
      <c r="E83" s="122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18"/>
      <c r="U83" s="118"/>
      <c r="V83" s="118"/>
      <c r="W83" s="124"/>
      <c r="X83" s="124"/>
      <c r="Y83" s="124"/>
      <c r="Z83" s="124"/>
      <c r="AA83" s="124"/>
      <c r="AB83" s="124"/>
      <c r="AC83" s="124"/>
      <c r="AD83" s="82" t="s">
        <v>128</v>
      </c>
      <c r="AE83" s="125" t="s">
        <v>12</v>
      </c>
      <c r="AF83" s="83"/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76">
        <f t="shared" si="1"/>
        <v>0</v>
      </c>
      <c r="AN83" s="58">
        <v>2025</v>
      </c>
    </row>
    <row r="84" spans="1:40" s="7" customFormat="1" ht="96" customHeight="1">
      <c r="A84" s="19"/>
      <c r="B84" s="20"/>
      <c r="C84" s="120"/>
      <c r="D84" s="121"/>
      <c r="E84" s="122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18"/>
      <c r="U84" s="118"/>
      <c r="V84" s="118"/>
      <c r="W84" s="124"/>
      <c r="X84" s="124"/>
      <c r="Y84" s="124"/>
      <c r="Z84" s="124"/>
      <c r="AA84" s="124"/>
      <c r="AB84" s="124"/>
      <c r="AC84" s="124"/>
      <c r="AD84" s="82" t="s">
        <v>133</v>
      </c>
      <c r="AE84" s="125" t="s">
        <v>12</v>
      </c>
      <c r="AF84" s="83"/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76">
        <f t="shared" si="1"/>
        <v>0</v>
      </c>
      <c r="AN84" s="58">
        <v>2025</v>
      </c>
    </row>
    <row r="85" spans="1:40" s="7" customFormat="1" ht="18.75" customHeight="1">
      <c r="A85" s="19"/>
      <c r="B85" s="20"/>
      <c r="C85" s="120"/>
      <c r="D85" s="121"/>
      <c r="E85" s="122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18"/>
      <c r="U85" s="118"/>
      <c r="V85" s="118"/>
      <c r="W85" s="124"/>
      <c r="X85" s="124"/>
      <c r="Y85" s="124"/>
      <c r="Z85" s="124"/>
      <c r="AA85" s="124"/>
      <c r="AB85" s="124"/>
      <c r="AC85" s="124"/>
      <c r="AD85" s="82" t="s">
        <v>133</v>
      </c>
      <c r="AE85" s="125" t="s">
        <v>12</v>
      </c>
      <c r="AF85" s="83"/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76">
        <f t="shared" si="1"/>
        <v>0</v>
      </c>
      <c r="AN85" s="58">
        <v>2025</v>
      </c>
    </row>
    <row r="86" spans="1:40" s="7" customFormat="1" ht="60">
      <c r="A86" s="19"/>
      <c r="B86" s="20"/>
      <c r="C86" s="120">
        <v>5</v>
      </c>
      <c r="D86" s="121">
        <v>5</v>
      </c>
      <c r="E86" s="122">
        <v>6</v>
      </c>
      <c r="F86" s="121">
        <v>0</v>
      </c>
      <c r="G86" s="121">
        <v>8</v>
      </c>
      <c r="H86" s="121">
        <v>0</v>
      </c>
      <c r="I86" s="121">
        <v>1</v>
      </c>
      <c r="J86" s="121">
        <v>1</v>
      </c>
      <c r="K86" s="121">
        <v>1</v>
      </c>
      <c r="L86" s="121"/>
      <c r="M86" s="121">
        <v>2</v>
      </c>
      <c r="N86" s="121">
        <v>0</v>
      </c>
      <c r="O86" s="121">
        <v>1</v>
      </c>
      <c r="P86" s="121" t="s">
        <v>161</v>
      </c>
      <c r="Q86" s="121"/>
      <c r="R86" s="121"/>
      <c r="S86" s="121">
        <v>5</v>
      </c>
      <c r="T86" s="118">
        <v>1</v>
      </c>
      <c r="U86" s="118">
        <v>9</v>
      </c>
      <c r="V86" s="118">
        <v>3</v>
      </c>
      <c r="W86" s="124"/>
      <c r="X86" s="124"/>
      <c r="Y86" s="124"/>
      <c r="Z86" s="124"/>
      <c r="AA86" s="124"/>
      <c r="AB86" s="124"/>
      <c r="AC86" s="124"/>
      <c r="AD86" s="82" t="s">
        <v>134</v>
      </c>
      <c r="AE86" s="125" t="s">
        <v>12</v>
      </c>
      <c r="AF86" s="83"/>
      <c r="AG86" s="128">
        <v>101</v>
      </c>
      <c r="AH86" s="128">
        <v>0</v>
      </c>
      <c r="AI86" s="128">
        <v>0</v>
      </c>
      <c r="AJ86" s="128">
        <v>0</v>
      </c>
      <c r="AK86" s="128">
        <v>0</v>
      </c>
      <c r="AL86" s="128">
        <v>0</v>
      </c>
      <c r="AM86" s="76">
        <f t="shared" si="1"/>
        <v>101</v>
      </c>
      <c r="AN86" s="58">
        <v>2025</v>
      </c>
    </row>
    <row r="87" spans="1:40" s="7" customFormat="1" ht="3" customHeight="1">
      <c r="A87" s="19"/>
      <c r="B87" s="20"/>
      <c r="C87" s="120"/>
      <c r="D87" s="121"/>
      <c r="E87" s="122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18"/>
      <c r="U87" s="118"/>
      <c r="V87" s="118"/>
      <c r="W87" s="124"/>
      <c r="X87" s="124"/>
      <c r="Y87" s="124"/>
      <c r="Z87" s="124"/>
      <c r="AA87" s="124"/>
      <c r="AB87" s="124"/>
      <c r="AC87" s="124"/>
      <c r="AD87" s="82" t="s">
        <v>134</v>
      </c>
      <c r="AE87" s="125" t="s">
        <v>12</v>
      </c>
      <c r="AF87" s="83"/>
      <c r="AG87" s="128">
        <v>0</v>
      </c>
      <c r="AH87" s="128">
        <v>0</v>
      </c>
      <c r="AI87" s="128">
        <v>0</v>
      </c>
      <c r="AJ87" s="128">
        <v>0</v>
      </c>
      <c r="AK87" s="128">
        <v>0</v>
      </c>
      <c r="AL87" s="128">
        <v>0</v>
      </c>
      <c r="AM87" s="76">
        <f t="shared" si="1"/>
        <v>0</v>
      </c>
      <c r="AN87" s="58">
        <v>2025</v>
      </c>
    </row>
    <row r="88" spans="1:40" s="7" customFormat="1" ht="50.25" customHeight="1">
      <c r="A88" s="19"/>
      <c r="B88" s="20"/>
      <c r="C88" s="120">
        <v>5</v>
      </c>
      <c r="D88" s="121">
        <v>5</v>
      </c>
      <c r="E88" s="122">
        <v>6</v>
      </c>
      <c r="F88" s="121">
        <v>0</v>
      </c>
      <c r="G88" s="121">
        <v>8</v>
      </c>
      <c r="H88" s="121">
        <v>0</v>
      </c>
      <c r="I88" s="121">
        <v>1</v>
      </c>
      <c r="J88" s="121">
        <v>1</v>
      </c>
      <c r="K88" s="121">
        <v>1</v>
      </c>
      <c r="L88" s="121"/>
      <c r="M88" s="121">
        <v>2</v>
      </c>
      <c r="N88" s="121">
        <v>0</v>
      </c>
      <c r="O88" s="121">
        <v>1</v>
      </c>
      <c r="P88" s="121" t="s">
        <v>161</v>
      </c>
      <c r="Q88" s="121"/>
      <c r="R88" s="121"/>
      <c r="S88" s="121">
        <v>5</v>
      </c>
      <c r="T88" s="118">
        <v>1</v>
      </c>
      <c r="U88" s="118">
        <v>9</v>
      </c>
      <c r="V88" s="118">
        <v>4</v>
      </c>
      <c r="W88" s="124"/>
      <c r="X88" s="124"/>
      <c r="Y88" s="124"/>
      <c r="Z88" s="124"/>
      <c r="AA88" s="124"/>
      <c r="AB88" s="124"/>
      <c r="AC88" s="124"/>
      <c r="AD88" s="82" t="s">
        <v>135</v>
      </c>
      <c r="AE88" s="125" t="s">
        <v>12</v>
      </c>
      <c r="AF88" s="83"/>
      <c r="AG88" s="128">
        <v>0</v>
      </c>
      <c r="AH88" s="128">
        <v>0</v>
      </c>
      <c r="AI88" s="128">
        <v>0</v>
      </c>
      <c r="AJ88" s="128">
        <v>0</v>
      </c>
      <c r="AK88" s="128">
        <v>0</v>
      </c>
      <c r="AL88" s="128">
        <v>0</v>
      </c>
      <c r="AM88" s="76">
        <f t="shared" si="1"/>
        <v>0</v>
      </c>
      <c r="AN88" s="58">
        <v>2025</v>
      </c>
    </row>
    <row r="89" spans="1:40" s="7" customFormat="1" ht="1.5" customHeight="1">
      <c r="A89" s="19"/>
      <c r="B89" s="20"/>
      <c r="C89" s="120"/>
      <c r="D89" s="121"/>
      <c r="E89" s="122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18"/>
      <c r="U89" s="118"/>
      <c r="V89" s="118"/>
      <c r="W89" s="124"/>
      <c r="X89" s="124"/>
      <c r="Y89" s="124"/>
      <c r="Z89" s="124"/>
      <c r="AA89" s="124"/>
      <c r="AB89" s="124"/>
      <c r="AC89" s="124"/>
      <c r="AD89" s="82" t="s">
        <v>135</v>
      </c>
      <c r="AE89" s="125" t="s">
        <v>12</v>
      </c>
      <c r="AF89" s="83"/>
      <c r="AG89" s="128">
        <v>0</v>
      </c>
      <c r="AH89" s="128">
        <v>0</v>
      </c>
      <c r="AI89" s="128">
        <v>0</v>
      </c>
      <c r="AJ89" s="128">
        <v>0</v>
      </c>
      <c r="AK89" s="128">
        <v>0</v>
      </c>
      <c r="AL89" s="128">
        <v>0</v>
      </c>
      <c r="AM89" s="76">
        <f t="shared" si="1"/>
        <v>0</v>
      </c>
      <c r="AN89" s="58">
        <v>2025</v>
      </c>
    </row>
    <row r="90" spans="1:40" s="101" customFormat="1" ht="68.25" customHeight="1">
      <c r="A90" s="99"/>
      <c r="B90" s="100"/>
      <c r="C90" s="120">
        <v>5</v>
      </c>
      <c r="D90" s="121">
        <v>5</v>
      </c>
      <c r="E90" s="122">
        <v>6</v>
      </c>
      <c r="F90" s="121">
        <v>0</v>
      </c>
      <c r="G90" s="121">
        <v>8</v>
      </c>
      <c r="H90" s="121">
        <v>0</v>
      </c>
      <c r="I90" s="121">
        <v>1</v>
      </c>
      <c r="J90" s="121">
        <v>1</v>
      </c>
      <c r="K90" s="121">
        <v>1</v>
      </c>
      <c r="L90" s="121"/>
      <c r="M90" s="121">
        <v>2</v>
      </c>
      <c r="N90" s="121">
        <v>0</v>
      </c>
      <c r="O90" s="121">
        <v>1</v>
      </c>
      <c r="P90" s="121">
        <v>1</v>
      </c>
      <c r="Q90" s="121"/>
      <c r="R90" s="121"/>
      <c r="S90" s="121">
        <v>0</v>
      </c>
      <c r="T90" s="118">
        <v>6</v>
      </c>
      <c r="U90" s="118">
        <v>8</v>
      </c>
      <c r="V90" s="118">
        <v>0</v>
      </c>
      <c r="W90" s="124"/>
      <c r="X90" s="124"/>
      <c r="Y90" s="124"/>
      <c r="Z90" s="124"/>
      <c r="AA90" s="124"/>
      <c r="AB90" s="124"/>
      <c r="AC90" s="124"/>
      <c r="AD90" s="82" t="s">
        <v>146</v>
      </c>
      <c r="AE90" s="125" t="s">
        <v>12</v>
      </c>
      <c r="AF90" s="83"/>
      <c r="AG90" s="128">
        <v>4153</v>
      </c>
      <c r="AH90" s="128">
        <v>4153</v>
      </c>
      <c r="AI90" s="128">
        <v>4153</v>
      </c>
      <c r="AJ90" s="128">
        <v>4153</v>
      </c>
      <c r="AK90" s="128">
        <v>4153</v>
      </c>
      <c r="AL90" s="128">
        <v>4153</v>
      </c>
      <c r="AM90" s="76">
        <f aca="true" t="shared" si="4" ref="AM90:AM153">AL90+AK90+AJ90+AI90+AH90+AG90</f>
        <v>24918</v>
      </c>
      <c r="AN90" s="58">
        <v>2025</v>
      </c>
    </row>
    <row r="91" spans="1:40" s="101" customFormat="1" ht="65.25" customHeight="1">
      <c r="A91" s="99"/>
      <c r="B91" s="100"/>
      <c r="C91" s="120">
        <v>5</v>
      </c>
      <c r="D91" s="121">
        <v>5</v>
      </c>
      <c r="E91" s="122">
        <v>6</v>
      </c>
      <c r="F91" s="121">
        <v>0</v>
      </c>
      <c r="G91" s="121">
        <v>8</v>
      </c>
      <c r="H91" s="121">
        <v>0</v>
      </c>
      <c r="I91" s="121">
        <v>1</v>
      </c>
      <c r="J91" s="121">
        <v>1</v>
      </c>
      <c r="K91" s="121">
        <v>1</v>
      </c>
      <c r="L91" s="121"/>
      <c r="M91" s="121">
        <v>2</v>
      </c>
      <c r="N91" s="121">
        <v>0</v>
      </c>
      <c r="O91" s="121">
        <v>1</v>
      </c>
      <c r="P91" s="121" t="s">
        <v>114</v>
      </c>
      <c r="Q91" s="121"/>
      <c r="R91" s="121"/>
      <c r="S91" s="121">
        <v>0</v>
      </c>
      <c r="T91" s="118">
        <v>6</v>
      </c>
      <c r="U91" s="118">
        <v>8</v>
      </c>
      <c r="V91" s="118">
        <v>0</v>
      </c>
      <c r="W91" s="124"/>
      <c r="X91" s="124"/>
      <c r="Y91" s="124"/>
      <c r="Z91" s="124"/>
      <c r="AA91" s="124"/>
      <c r="AB91" s="124"/>
      <c r="AC91" s="124"/>
      <c r="AD91" s="82" t="s">
        <v>147</v>
      </c>
      <c r="AE91" s="125" t="s">
        <v>12</v>
      </c>
      <c r="AF91" s="83"/>
      <c r="AG91" s="126">
        <v>42</v>
      </c>
      <c r="AH91" s="128">
        <v>42</v>
      </c>
      <c r="AI91" s="128">
        <v>42</v>
      </c>
      <c r="AJ91" s="128">
        <v>42</v>
      </c>
      <c r="AK91" s="128">
        <v>42</v>
      </c>
      <c r="AL91" s="128">
        <v>42</v>
      </c>
      <c r="AM91" s="76">
        <f t="shared" si="4"/>
        <v>252</v>
      </c>
      <c r="AN91" s="58">
        <v>2025</v>
      </c>
    </row>
    <row r="92" spans="1:40" s="7" customFormat="1" ht="49.5" customHeight="1">
      <c r="A92" s="19"/>
      <c r="B92" s="20"/>
      <c r="C92" s="120"/>
      <c r="D92" s="121"/>
      <c r="E92" s="122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18"/>
      <c r="U92" s="118"/>
      <c r="V92" s="118"/>
      <c r="W92" s="124"/>
      <c r="X92" s="124"/>
      <c r="Y92" s="124"/>
      <c r="Z92" s="124"/>
      <c r="AA92" s="124"/>
      <c r="AB92" s="124"/>
      <c r="AC92" s="124"/>
      <c r="AD92" s="129" t="s">
        <v>69</v>
      </c>
      <c r="AE92" s="125" t="s">
        <v>83</v>
      </c>
      <c r="AF92" s="83"/>
      <c r="AG92" s="131">
        <v>400</v>
      </c>
      <c r="AH92" s="131">
        <v>440</v>
      </c>
      <c r="AI92" s="131">
        <v>440</v>
      </c>
      <c r="AJ92" s="131">
        <v>440</v>
      </c>
      <c r="AK92" s="131">
        <v>440</v>
      </c>
      <c r="AL92" s="131">
        <v>440</v>
      </c>
      <c r="AM92" s="76">
        <f t="shared" si="4"/>
        <v>2600</v>
      </c>
      <c r="AN92" s="58">
        <v>2025</v>
      </c>
    </row>
    <row r="93" spans="1:40" s="101" customFormat="1" ht="48.75" customHeight="1">
      <c r="A93" s="99"/>
      <c r="B93" s="100"/>
      <c r="C93" s="120">
        <v>5</v>
      </c>
      <c r="D93" s="121">
        <v>5</v>
      </c>
      <c r="E93" s="122">
        <v>6</v>
      </c>
      <c r="F93" s="121">
        <v>0</v>
      </c>
      <c r="G93" s="121">
        <v>8</v>
      </c>
      <c r="H93" s="121">
        <v>0</v>
      </c>
      <c r="I93" s="121">
        <v>0</v>
      </c>
      <c r="J93" s="121">
        <v>0</v>
      </c>
      <c r="K93" s="121">
        <v>0</v>
      </c>
      <c r="L93" s="121"/>
      <c r="M93" s="121">
        <v>0</v>
      </c>
      <c r="N93" s="121">
        <v>0</v>
      </c>
      <c r="O93" s="121">
        <v>0</v>
      </c>
      <c r="P93" s="121">
        <v>0</v>
      </c>
      <c r="Q93" s="121"/>
      <c r="R93" s="121"/>
      <c r="S93" s="121">
        <v>0</v>
      </c>
      <c r="T93" s="118">
        <v>0</v>
      </c>
      <c r="U93" s="118">
        <v>0</v>
      </c>
      <c r="V93" s="118">
        <v>0</v>
      </c>
      <c r="W93" s="123"/>
      <c r="X93" s="124"/>
      <c r="Y93" s="124"/>
      <c r="Z93" s="124"/>
      <c r="AA93" s="124"/>
      <c r="AB93" s="124"/>
      <c r="AC93" s="124"/>
      <c r="AD93" s="82" t="s">
        <v>43</v>
      </c>
      <c r="AE93" s="125" t="s">
        <v>12</v>
      </c>
      <c r="AF93" s="83"/>
      <c r="AG93" s="131">
        <v>0</v>
      </c>
      <c r="AH93" s="131">
        <v>0</v>
      </c>
      <c r="AI93" s="131">
        <v>0</v>
      </c>
      <c r="AJ93" s="131">
        <v>0</v>
      </c>
      <c r="AK93" s="131">
        <v>0</v>
      </c>
      <c r="AL93" s="131">
        <v>0</v>
      </c>
      <c r="AM93" s="76">
        <f t="shared" si="4"/>
        <v>0</v>
      </c>
      <c r="AN93" s="58">
        <v>2025</v>
      </c>
    </row>
    <row r="94" spans="1:40" s="7" customFormat="1" ht="45.75" customHeight="1">
      <c r="A94" s="19"/>
      <c r="B94" s="20"/>
      <c r="C94" s="120"/>
      <c r="D94" s="121"/>
      <c r="E94" s="122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18"/>
      <c r="U94" s="118"/>
      <c r="V94" s="118"/>
      <c r="W94" s="123"/>
      <c r="X94" s="124"/>
      <c r="Y94" s="124"/>
      <c r="Z94" s="124"/>
      <c r="AA94" s="124"/>
      <c r="AB94" s="124"/>
      <c r="AC94" s="124"/>
      <c r="AD94" s="129" t="s">
        <v>44</v>
      </c>
      <c r="AE94" s="125" t="s">
        <v>14</v>
      </c>
      <c r="AF94" s="83"/>
      <c r="AG94" s="131">
        <v>5</v>
      </c>
      <c r="AH94" s="131">
        <v>10</v>
      </c>
      <c r="AI94" s="131">
        <v>15</v>
      </c>
      <c r="AJ94" s="131">
        <v>20</v>
      </c>
      <c r="AK94" s="131">
        <v>20</v>
      </c>
      <c r="AL94" s="131">
        <v>20</v>
      </c>
      <c r="AM94" s="76">
        <f t="shared" si="4"/>
        <v>90</v>
      </c>
      <c r="AN94" s="58">
        <v>2025</v>
      </c>
    </row>
    <row r="95" spans="1:40" s="7" customFormat="1" ht="46.5" customHeight="1">
      <c r="A95" s="19"/>
      <c r="B95" s="20"/>
      <c r="C95" s="120"/>
      <c r="D95" s="121"/>
      <c r="E95" s="122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18"/>
      <c r="U95" s="118"/>
      <c r="V95" s="118"/>
      <c r="W95" s="123"/>
      <c r="X95" s="124"/>
      <c r="Y95" s="124"/>
      <c r="Z95" s="124"/>
      <c r="AA95" s="124"/>
      <c r="AB95" s="124"/>
      <c r="AC95" s="124"/>
      <c r="AD95" s="129" t="s">
        <v>45</v>
      </c>
      <c r="AE95" s="125" t="s">
        <v>14</v>
      </c>
      <c r="AF95" s="83"/>
      <c r="AG95" s="131">
        <v>26</v>
      </c>
      <c r="AH95" s="131">
        <v>31</v>
      </c>
      <c r="AI95" s="131">
        <v>36</v>
      </c>
      <c r="AJ95" s="131">
        <v>41</v>
      </c>
      <c r="AK95" s="131">
        <v>46</v>
      </c>
      <c r="AL95" s="131">
        <v>46</v>
      </c>
      <c r="AM95" s="76">
        <f t="shared" si="4"/>
        <v>226</v>
      </c>
      <c r="AN95" s="58">
        <v>2025</v>
      </c>
    </row>
    <row r="96" spans="1:40" s="7" customFormat="1" ht="66" customHeight="1">
      <c r="A96" s="19"/>
      <c r="B96" s="20"/>
      <c r="C96" s="120"/>
      <c r="D96" s="121"/>
      <c r="E96" s="122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18"/>
      <c r="U96" s="118"/>
      <c r="V96" s="118"/>
      <c r="W96" s="123"/>
      <c r="X96" s="124"/>
      <c r="Y96" s="124"/>
      <c r="Z96" s="124"/>
      <c r="AA96" s="124"/>
      <c r="AB96" s="124"/>
      <c r="AC96" s="124"/>
      <c r="AD96" s="129" t="s">
        <v>73</v>
      </c>
      <c r="AE96" s="125" t="s">
        <v>14</v>
      </c>
      <c r="AF96" s="83"/>
      <c r="AG96" s="131">
        <v>36</v>
      </c>
      <c r="AH96" s="131">
        <v>41</v>
      </c>
      <c r="AI96" s="131">
        <v>46</v>
      </c>
      <c r="AJ96" s="131">
        <v>46</v>
      </c>
      <c r="AK96" s="131">
        <v>46</v>
      </c>
      <c r="AL96" s="131">
        <v>46</v>
      </c>
      <c r="AM96" s="76">
        <f t="shared" si="4"/>
        <v>261</v>
      </c>
      <c r="AN96" s="58">
        <v>2025</v>
      </c>
    </row>
    <row r="97" spans="1:40" s="7" customFormat="1" ht="66" customHeight="1">
      <c r="A97" s="19"/>
      <c r="B97" s="20"/>
      <c r="C97" s="120"/>
      <c r="D97" s="121"/>
      <c r="E97" s="122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18"/>
      <c r="U97" s="118"/>
      <c r="V97" s="118"/>
      <c r="W97" s="123"/>
      <c r="X97" s="124"/>
      <c r="Y97" s="124"/>
      <c r="Z97" s="124"/>
      <c r="AA97" s="124"/>
      <c r="AB97" s="124"/>
      <c r="AC97" s="124"/>
      <c r="AD97" s="143" t="s">
        <v>153</v>
      </c>
      <c r="AE97" s="125" t="s">
        <v>12</v>
      </c>
      <c r="AF97" s="83"/>
      <c r="AG97" s="131">
        <v>0</v>
      </c>
      <c r="AH97" s="131">
        <v>0</v>
      </c>
      <c r="AI97" s="131">
        <v>0</v>
      </c>
      <c r="AJ97" s="131">
        <v>0</v>
      </c>
      <c r="AK97" s="131">
        <v>0</v>
      </c>
      <c r="AL97" s="131">
        <v>0</v>
      </c>
      <c r="AM97" s="76">
        <f t="shared" si="4"/>
        <v>0</v>
      </c>
      <c r="AN97" s="58">
        <v>2025</v>
      </c>
    </row>
    <row r="98" spans="1:40" s="7" customFormat="1" ht="48.75" customHeight="1">
      <c r="A98" s="19"/>
      <c r="B98" s="20"/>
      <c r="C98" s="120"/>
      <c r="D98" s="121"/>
      <c r="E98" s="122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18"/>
      <c r="U98" s="118"/>
      <c r="V98" s="118"/>
      <c r="W98" s="123"/>
      <c r="X98" s="124"/>
      <c r="Y98" s="124"/>
      <c r="Z98" s="124"/>
      <c r="AA98" s="124"/>
      <c r="AB98" s="124"/>
      <c r="AC98" s="124"/>
      <c r="AD98" s="129" t="s">
        <v>72</v>
      </c>
      <c r="AE98" s="125" t="s">
        <v>13</v>
      </c>
      <c r="AF98" s="83"/>
      <c r="AG98" s="131">
        <v>2</v>
      </c>
      <c r="AH98" s="131">
        <v>2</v>
      </c>
      <c r="AI98" s="131">
        <v>2</v>
      </c>
      <c r="AJ98" s="131">
        <v>2</v>
      </c>
      <c r="AK98" s="131">
        <v>2</v>
      </c>
      <c r="AL98" s="131">
        <v>2</v>
      </c>
      <c r="AM98" s="76">
        <f t="shared" si="4"/>
        <v>12</v>
      </c>
      <c r="AN98" s="58">
        <v>2025</v>
      </c>
    </row>
    <row r="99" spans="1:40" s="7" customFormat="1" ht="48.75" customHeight="1">
      <c r="A99" s="19"/>
      <c r="B99" s="20"/>
      <c r="C99" s="120"/>
      <c r="D99" s="121"/>
      <c r="E99" s="122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18"/>
      <c r="U99" s="118"/>
      <c r="V99" s="118"/>
      <c r="W99" s="123"/>
      <c r="X99" s="124"/>
      <c r="Y99" s="124"/>
      <c r="Z99" s="124"/>
      <c r="AA99" s="124"/>
      <c r="AB99" s="124"/>
      <c r="AC99" s="124"/>
      <c r="AD99" s="82" t="s">
        <v>152</v>
      </c>
      <c r="AE99" s="125" t="s">
        <v>12</v>
      </c>
      <c r="AF99" s="83"/>
      <c r="AG99" s="131">
        <v>0</v>
      </c>
      <c r="AH99" s="131">
        <v>0</v>
      </c>
      <c r="AI99" s="131">
        <v>0</v>
      </c>
      <c r="AJ99" s="131">
        <v>0</v>
      </c>
      <c r="AK99" s="131">
        <v>0</v>
      </c>
      <c r="AL99" s="131">
        <v>0</v>
      </c>
      <c r="AM99" s="76">
        <f t="shared" si="4"/>
        <v>0</v>
      </c>
      <c r="AN99" s="58">
        <v>2025</v>
      </c>
    </row>
    <row r="100" spans="1:40" s="7" customFormat="1" ht="66" customHeight="1">
      <c r="A100" s="19"/>
      <c r="B100" s="20"/>
      <c r="C100" s="120"/>
      <c r="D100" s="121"/>
      <c r="E100" s="122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18"/>
      <c r="U100" s="118"/>
      <c r="V100" s="118"/>
      <c r="W100" s="123"/>
      <c r="X100" s="124"/>
      <c r="Y100" s="124"/>
      <c r="Z100" s="124"/>
      <c r="AA100" s="124"/>
      <c r="AB100" s="124"/>
      <c r="AC100" s="124"/>
      <c r="AD100" s="129" t="s">
        <v>48</v>
      </c>
      <c r="AE100" s="125" t="s">
        <v>13</v>
      </c>
      <c r="AF100" s="83"/>
      <c r="AG100" s="131">
        <v>2</v>
      </c>
      <c r="AH100" s="131">
        <v>2</v>
      </c>
      <c r="AI100" s="131">
        <v>2</v>
      </c>
      <c r="AJ100" s="131">
        <v>2</v>
      </c>
      <c r="AK100" s="131">
        <v>2</v>
      </c>
      <c r="AL100" s="131">
        <v>2</v>
      </c>
      <c r="AM100" s="76">
        <f t="shared" si="4"/>
        <v>12</v>
      </c>
      <c r="AN100" s="58">
        <v>2025</v>
      </c>
    </row>
    <row r="101" spans="1:40" s="7" customFormat="1" ht="50.25" customHeight="1">
      <c r="A101" s="19"/>
      <c r="B101" s="20"/>
      <c r="C101" s="120"/>
      <c r="D101" s="121"/>
      <c r="E101" s="122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18"/>
      <c r="U101" s="118"/>
      <c r="V101" s="118"/>
      <c r="W101" s="123"/>
      <c r="X101" s="124"/>
      <c r="Y101" s="124"/>
      <c r="Z101" s="124"/>
      <c r="AA101" s="124"/>
      <c r="AB101" s="124"/>
      <c r="AC101" s="124"/>
      <c r="AD101" s="82" t="s">
        <v>85</v>
      </c>
      <c r="AE101" s="125" t="s">
        <v>12</v>
      </c>
      <c r="AF101" s="83"/>
      <c r="AG101" s="131">
        <v>0</v>
      </c>
      <c r="AH101" s="131">
        <v>0</v>
      </c>
      <c r="AI101" s="131">
        <v>0</v>
      </c>
      <c r="AJ101" s="131">
        <v>0</v>
      </c>
      <c r="AK101" s="131">
        <v>0</v>
      </c>
      <c r="AL101" s="131">
        <v>0</v>
      </c>
      <c r="AM101" s="76">
        <f t="shared" si="4"/>
        <v>0</v>
      </c>
      <c r="AN101" s="58">
        <v>2025</v>
      </c>
    </row>
    <row r="102" spans="1:40" s="7" customFormat="1" ht="49.5" customHeight="1">
      <c r="A102" s="19"/>
      <c r="B102" s="20"/>
      <c r="C102" s="120"/>
      <c r="D102" s="121"/>
      <c r="E102" s="122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18"/>
      <c r="U102" s="118"/>
      <c r="V102" s="118"/>
      <c r="W102" s="123"/>
      <c r="X102" s="124"/>
      <c r="Y102" s="124"/>
      <c r="Z102" s="124"/>
      <c r="AA102" s="124"/>
      <c r="AB102" s="124"/>
      <c r="AC102" s="124"/>
      <c r="AD102" s="129" t="s">
        <v>49</v>
      </c>
      <c r="AE102" s="125" t="s">
        <v>13</v>
      </c>
      <c r="AF102" s="83"/>
      <c r="AG102" s="131">
        <v>0</v>
      </c>
      <c r="AH102" s="131">
        <v>0</v>
      </c>
      <c r="AI102" s="131">
        <v>0</v>
      </c>
      <c r="AJ102" s="131">
        <v>0</v>
      </c>
      <c r="AK102" s="131">
        <v>0</v>
      </c>
      <c r="AL102" s="131">
        <v>0</v>
      </c>
      <c r="AM102" s="76">
        <f t="shared" si="4"/>
        <v>0</v>
      </c>
      <c r="AN102" s="58">
        <v>2025</v>
      </c>
    </row>
    <row r="103" spans="1:40" s="101" customFormat="1" ht="35.25" customHeight="1">
      <c r="A103" s="99"/>
      <c r="B103" s="100"/>
      <c r="C103" s="120">
        <v>5</v>
      </c>
      <c r="D103" s="121">
        <v>5</v>
      </c>
      <c r="E103" s="122">
        <v>6</v>
      </c>
      <c r="F103" s="121">
        <v>0</v>
      </c>
      <c r="G103" s="121">
        <v>8</v>
      </c>
      <c r="H103" s="121">
        <v>0</v>
      </c>
      <c r="I103" s="121">
        <v>1</v>
      </c>
      <c r="J103" s="121">
        <v>1</v>
      </c>
      <c r="K103" s="121">
        <v>1</v>
      </c>
      <c r="L103" s="121"/>
      <c r="M103" s="121">
        <v>2</v>
      </c>
      <c r="N103" s="121">
        <v>2</v>
      </c>
      <c r="O103" s="121">
        <v>1</v>
      </c>
      <c r="P103" s="121">
        <v>0</v>
      </c>
      <c r="Q103" s="121"/>
      <c r="R103" s="121"/>
      <c r="S103" s="121">
        <v>0</v>
      </c>
      <c r="T103" s="118">
        <v>0</v>
      </c>
      <c r="U103" s="118">
        <v>0</v>
      </c>
      <c r="V103" s="118">
        <v>0</v>
      </c>
      <c r="W103" s="123"/>
      <c r="X103" s="124"/>
      <c r="Y103" s="124"/>
      <c r="Z103" s="124"/>
      <c r="AA103" s="124"/>
      <c r="AB103" s="124"/>
      <c r="AC103" s="124"/>
      <c r="AD103" s="82" t="s">
        <v>46</v>
      </c>
      <c r="AE103" s="125" t="s">
        <v>106</v>
      </c>
      <c r="AF103" s="83"/>
      <c r="AG103" s="126">
        <v>0</v>
      </c>
      <c r="AH103" s="126">
        <v>0</v>
      </c>
      <c r="AI103" s="126">
        <v>0</v>
      </c>
      <c r="AJ103" s="126">
        <v>0</v>
      </c>
      <c r="AK103" s="126">
        <v>0</v>
      </c>
      <c r="AL103" s="126">
        <v>0</v>
      </c>
      <c r="AM103" s="76">
        <f t="shared" si="4"/>
        <v>0</v>
      </c>
      <c r="AN103" s="58">
        <v>2025</v>
      </c>
    </row>
    <row r="104" spans="1:40" s="7" customFormat="1" ht="46.5" customHeight="1">
      <c r="A104" s="19"/>
      <c r="B104" s="20"/>
      <c r="C104" s="120"/>
      <c r="D104" s="121"/>
      <c r="E104" s="122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18"/>
      <c r="U104" s="118"/>
      <c r="V104" s="118"/>
      <c r="W104" s="123"/>
      <c r="X104" s="124"/>
      <c r="Y104" s="124"/>
      <c r="Z104" s="124"/>
      <c r="AA104" s="124"/>
      <c r="AB104" s="124"/>
      <c r="AC104" s="124"/>
      <c r="AD104" s="129" t="s">
        <v>47</v>
      </c>
      <c r="AE104" s="125" t="s">
        <v>14</v>
      </c>
      <c r="AF104" s="83"/>
      <c r="AG104" s="131">
        <v>48</v>
      </c>
      <c r="AH104" s="131">
        <v>48</v>
      </c>
      <c r="AI104" s="131">
        <v>48</v>
      </c>
      <c r="AJ104" s="131">
        <v>48</v>
      </c>
      <c r="AK104" s="131">
        <v>48</v>
      </c>
      <c r="AL104" s="131">
        <v>48</v>
      </c>
      <c r="AM104" s="76">
        <f t="shared" si="4"/>
        <v>288</v>
      </c>
      <c r="AN104" s="58">
        <v>2025</v>
      </c>
    </row>
    <row r="105" spans="1:40" s="7" customFormat="1" ht="58.5" customHeight="1">
      <c r="A105" s="19"/>
      <c r="B105" s="20"/>
      <c r="C105" s="120"/>
      <c r="D105" s="121"/>
      <c r="E105" s="122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18"/>
      <c r="U105" s="118"/>
      <c r="V105" s="118"/>
      <c r="W105" s="123"/>
      <c r="X105" s="124"/>
      <c r="Y105" s="124"/>
      <c r="Z105" s="124"/>
      <c r="AA105" s="124"/>
      <c r="AB105" s="124"/>
      <c r="AC105" s="124"/>
      <c r="AD105" s="82" t="s">
        <v>103</v>
      </c>
      <c r="AE105" s="125" t="s">
        <v>12</v>
      </c>
      <c r="AF105" s="83"/>
      <c r="AG105" s="126">
        <v>0</v>
      </c>
      <c r="AH105" s="126">
        <v>0</v>
      </c>
      <c r="AI105" s="126">
        <v>0</v>
      </c>
      <c r="AJ105" s="126">
        <v>0</v>
      </c>
      <c r="AK105" s="126">
        <v>0</v>
      </c>
      <c r="AL105" s="126">
        <v>0</v>
      </c>
      <c r="AM105" s="76">
        <f t="shared" si="4"/>
        <v>0</v>
      </c>
      <c r="AN105" s="58">
        <v>2025</v>
      </c>
    </row>
    <row r="106" spans="1:40" s="7" customFormat="1" ht="46.5" customHeight="1">
      <c r="A106" s="19"/>
      <c r="B106" s="20"/>
      <c r="C106" s="120"/>
      <c r="D106" s="121"/>
      <c r="E106" s="122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18"/>
      <c r="U106" s="118"/>
      <c r="V106" s="118"/>
      <c r="W106" s="123"/>
      <c r="X106" s="124"/>
      <c r="Y106" s="124"/>
      <c r="Z106" s="124"/>
      <c r="AA106" s="124"/>
      <c r="AB106" s="124"/>
      <c r="AC106" s="124"/>
      <c r="AD106" s="129" t="s">
        <v>50</v>
      </c>
      <c r="AE106" s="125" t="s">
        <v>70</v>
      </c>
      <c r="AF106" s="83"/>
      <c r="AG106" s="131">
        <v>11</v>
      </c>
      <c r="AH106" s="131">
        <v>11</v>
      </c>
      <c r="AI106" s="131">
        <v>11</v>
      </c>
      <c r="AJ106" s="131">
        <v>11</v>
      </c>
      <c r="AK106" s="131">
        <v>11</v>
      </c>
      <c r="AL106" s="131">
        <v>11</v>
      </c>
      <c r="AM106" s="76">
        <f t="shared" si="4"/>
        <v>66</v>
      </c>
      <c r="AN106" s="58">
        <v>2025</v>
      </c>
    </row>
    <row r="107" spans="1:40" s="55" customFormat="1" ht="46.5" customHeight="1">
      <c r="A107" s="60"/>
      <c r="B107" s="61"/>
      <c r="C107" s="120">
        <v>5</v>
      </c>
      <c r="D107" s="121">
        <v>5</v>
      </c>
      <c r="E107" s="122">
        <v>6</v>
      </c>
      <c r="F107" s="121">
        <v>0</v>
      </c>
      <c r="G107" s="121">
        <v>8</v>
      </c>
      <c r="H107" s="121">
        <v>0</v>
      </c>
      <c r="I107" s="121">
        <v>1</v>
      </c>
      <c r="J107" s="121">
        <v>1</v>
      </c>
      <c r="K107" s="121">
        <v>1</v>
      </c>
      <c r="L107" s="121"/>
      <c r="M107" s="121">
        <v>3</v>
      </c>
      <c r="N107" s="121">
        <v>0</v>
      </c>
      <c r="O107" s="121">
        <v>0</v>
      </c>
      <c r="P107" s="121">
        <v>0</v>
      </c>
      <c r="Q107" s="121"/>
      <c r="R107" s="121"/>
      <c r="S107" s="121">
        <v>0</v>
      </c>
      <c r="T107" s="118">
        <v>0</v>
      </c>
      <c r="U107" s="118">
        <v>0</v>
      </c>
      <c r="V107" s="118">
        <v>0</v>
      </c>
      <c r="W107" s="123"/>
      <c r="X107" s="124"/>
      <c r="Y107" s="124"/>
      <c r="Z107" s="124"/>
      <c r="AA107" s="124"/>
      <c r="AB107" s="124"/>
      <c r="AC107" s="124"/>
      <c r="AD107" s="82" t="s">
        <v>51</v>
      </c>
      <c r="AE107" s="125" t="s">
        <v>12</v>
      </c>
      <c r="AF107" s="83"/>
      <c r="AG107" s="128">
        <f aca="true" t="shared" si="5" ref="AG107:AL107">AG108</f>
        <v>337</v>
      </c>
      <c r="AH107" s="128">
        <f t="shared" si="5"/>
        <v>337</v>
      </c>
      <c r="AI107" s="128">
        <f t="shared" si="5"/>
        <v>337</v>
      </c>
      <c r="AJ107" s="128">
        <f t="shared" si="5"/>
        <v>337</v>
      </c>
      <c r="AK107" s="128">
        <f t="shared" si="5"/>
        <v>337</v>
      </c>
      <c r="AL107" s="128">
        <f t="shared" si="5"/>
        <v>337</v>
      </c>
      <c r="AM107" s="76">
        <f t="shared" si="4"/>
        <v>2022</v>
      </c>
      <c r="AN107" s="58">
        <v>2025</v>
      </c>
    </row>
    <row r="108" spans="1:40" s="59" customFormat="1" ht="46.5" customHeight="1">
      <c r="A108" s="56"/>
      <c r="B108" s="57"/>
      <c r="C108" s="120">
        <v>5</v>
      </c>
      <c r="D108" s="121">
        <v>5</v>
      </c>
      <c r="E108" s="122">
        <v>6</v>
      </c>
      <c r="F108" s="121">
        <v>0</v>
      </c>
      <c r="G108" s="121">
        <v>8</v>
      </c>
      <c r="H108" s="121">
        <v>0</v>
      </c>
      <c r="I108" s="121">
        <v>1</v>
      </c>
      <c r="J108" s="121">
        <v>1</v>
      </c>
      <c r="K108" s="121">
        <v>1</v>
      </c>
      <c r="L108" s="121"/>
      <c r="M108" s="121">
        <v>3</v>
      </c>
      <c r="N108" s="121">
        <v>0</v>
      </c>
      <c r="O108" s="121">
        <v>1</v>
      </c>
      <c r="P108" s="121">
        <v>0</v>
      </c>
      <c r="Q108" s="121"/>
      <c r="R108" s="121"/>
      <c r="S108" s="121">
        <v>0</v>
      </c>
      <c r="T108" s="118">
        <v>0</v>
      </c>
      <c r="U108" s="118">
        <v>0</v>
      </c>
      <c r="V108" s="118">
        <v>0</v>
      </c>
      <c r="W108" s="123"/>
      <c r="X108" s="124"/>
      <c r="Y108" s="124"/>
      <c r="Z108" s="124"/>
      <c r="AA108" s="124"/>
      <c r="AB108" s="124"/>
      <c r="AC108" s="124"/>
      <c r="AD108" s="82" t="s">
        <v>52</v>
      </c>
      <c r="AE108" s="125" t="s">
        <v>12</v>
      </c>
      <c r="AF108" s="83"/>
      <c r="AG108" s="128">
        <f aca="true" t="shared" si="6" ref="AG108:AL108">AG110+AG112</f>
        <v>337</v>
      </c>
      <c r="AH108" s="128">
        <f t="shared" si="6"/>
        <v>337</v>
      </c>
      <c r="AI108" s="128">
        <f t="shared" si="6"/>
        <v>337</v>
      </c>
      <c r="AJ108" s="128">
        <f t="shared" si="6"/>
        <v>337</v>
      </c>
      <c r="AK108" s="128">
        <f t="shared" si="6"/>
        <v>337</v>
      </c>
      <c r="AL108" s="128">
        <f t="shared" si="6"/>
        <v>337</v>
      </c>
      <c r="AM108" s="76">
        <f t="shared" si="4"/>
        <v>2022</v>
      </c>
      <c r="AN108" s="58">
        <v>2025</v>
      </c>
    </row>
    <row r="109" spans="1:40" s="7" customFormat="1" ht="32.25" customHeight="1">
      <c r="A109" s="19"/>
      <c r="B109" s="20"/>
      <c r="C109" s="110"/>
      <c r="D109" s="108"/>
      <c r="E109" s="111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9"/>
      <c r="U109" s="109"/>
      <c r="V109" s="109"/>
      <c r="W109" s="72"/>
      <c r="X109" s="16"/>
      <c r="Y109" s="16"/>
      <c r="Z109" s="16"/>
      <c r="AA109" s="16"/>
      <c r="AB109" s="16"/>
      <c r="AC109" s="16"/>
      <c r="AD109" s="102" t="s">
        <v>136</v>
      </c>
      <c r="AE109" s="11" t="s">
        <v>13</v>
      </c>
      <c r="AF109" s="4"/>
      <c r="AG109" s="12">
        <v>520</v>
      </c>
      <c r="AH109" s="12">
        <v>520</v>
      </c>
      <c r="AI109" s="21">
        <v>525</v>
      </c>
      <c r="AJ109" s="21">
        <v>525</v>
      </c>
      <c r="AK109" s="21">
        <v>525</v>
      </c>
      <c r="AL109" s="21">
        <v>525</v>
      </c>
      <c r="AM109" s="76">
        <f t="shared" si="4"/>
        <v>3140</v>
      </c>
      <c r="AN109" s="58">
        <v>2025</v>
      </c>
    </row>
    <row r="110" spans="1:40" s="7" customFormat="1" ht="32.25" customHeight="1">
      <c r="A110" s="19"/>
      <c r="B110" s="20"/>
      <c r="C110" s="110">
        <v>5</v>
      </c>
      <c r="D110" s="108">
        <v>5</v>
      </c>
      <c r="E110" s="111">
        <v>6</v>
      </c>
      <c r="F110" s="108">
        <v>0</v>
      </c>
      <c r="G110" s="108">
        <v>8</v>
      </c>
      <c r="H110" s="108">
        <v>0</v>
      </c>
      <c r="I110" s="108">
        <v>1</v>
      </c>
      <c r="J110" s="108">
        <v>1</v>
      </c>
      <c r="K110" s="108">
        <v>1</v>
      </c>
      <c r="L110" s="108"/>
      <c r="M110" s="108">
        <v>3</v>
      </c>
      <c r="N110" s="108">
        <v>0</v>
      </c>
      <c r="O110" s="108">
        <v>1</v>
      </c>
      <c r="P110" s="108">
        <v>2</v>
      </c>
      <c r="Q110" s="108"/>
      <c r="R110" s="108"/>
      <c r="S110" s="108">
        <v>0</v>
      </c>
      <c r="T110" s="109">
        <v>0</v>
      </c>
      <c r="U110" s="109">
        <v>1</v>
      </c>
      <c r="V110" s="109">
        <v>0</v>
      </c>
      <c r="W110" s="72"/>
      <c r="X110" s="16"/>
      <c r="Y110" s="16"/>
      <c r="Z110" s="16"/>
      <c r="AA110" s="16"/>
      <c r="AB110" s="16"/>
      <c r="AC110" s="16"/>
      <c r="AD110" s="10" t="s">
        <v>86</v>
      </c>
      <c r="AE110" s="11" t="s">
        <v>12</v>
      </c>
      <c r="AF110" s="4"/>
      <c r="AG110" s="9">
        <v>337</v>
      </c>
      <c r="AH110" s="9">
        <v>337</v>
      </c>
      <c r="AI110" s="9">
        <v>337</v>
      </c>
      <c r="AJ110" s="9">
        <v>337</v>
      </c>
      <c r="AK110" s="9">
        <v>337</v>
      </c>
      <c r="AL110" s="9">
        <v>337</v>
      </c>
      <c r="AM110" s="76">
        <f t="shared" si="4"/>
        <v>2022</v>
      </c>
      <c r="AN110" s="58">
        <v>2025</v>
      </c>
    </row>
    <row r="111" spans="1:40" s="7" customFormat="1" ht="32.25" customHeight="1">
      <c r="A111" s="19"/>
      <c r="B111" s="20"/>
      <c r="C111" s="110"/>
      <c r="D111" s="108"/>
      <c r="E111" s="111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9"/>
      <c r="U111" s="109"/>
      <c r="V111" s="109"/>
      <c r="W111" s="72"/>
      <c r="X111" s="16"/>
      <c r="Y111" s="16"/>
      <c r="Z111" s="16"/>
      <c r="AA111" s="16"/>
      <c r="AB111" s="16"/>
      <c r="AC111" s="16"/>
      <c r="AD111" s="10" t="s">
        <v>118</v>
      </c>
      <c r="AE111" s="11" t="s">
        <v>12</v>
      </c>
      <c r="AF111" s="4"/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76">
        <f t="shared" si="4"/>
        <v>0</v>
      </c>
      <c r="AN111" s="58">
        <v>2025</v>
      </c>
    </row>
    <row r="112" spans="1:40" s="7" customFormat="1" ht="60">
      <c r="A112" s="19"/>
      <c r="B112" s="20"/>
      <c r="C112" s="110"/>
      <c r="D112" s="108"/>
      <c r="E112" s="111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9"/>
      <c r="U112" s="109"/>
      <c r="V112" s="109"/>
      <c r="W112" s="72"/>
      <c r="X112" s="16"/>
      <c r="Y112" s="16"/>
      <c r="Z112" s="16"/>
      <c r="AA112" s="16"/>
      <c r="AB112" s="16"/>
      <c r="AC112" s="16"/>
      <c r="AD112" s="10" t="s">
        <v>123</v>
      </c>
      <c r="AE112" s="11" t="s">
        <v>12</v>
      </c>
      <c r="AF112" s="4"/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76">
        <f t="shared" si="4"/>
        <v>0</v>
      </c>
      <c r="AN112" s="58">
        <v>2025</v>
      </c>
    </row>
    <row r="113" spans="1:40" s="7" customFormat="1" ht="32.25" customHeight="1">
      <c r="A113" s="19"/>
      <c r="B113" s="20"/>
      <c r="C113" s="110"/>
      <c r="D113" s="108"/>
      <c r="E113" s="111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9"/>
      <c r="U113" s="109"/>
      <c r="V113" s="109"/>
      <c r="W113" s="72"/>
      <c r="X113" s="16"/>
      <c r="Y113" s="16"/>
      <c r="Z113" s="16"/>
      <c r="AA113" s="16"/>
      <c r="AB113" s="16"/>
      <c r="AC113" s="16"/>
      <c r="AD113" s="102" t="s">
        <v>57</v>
      </c>
      <c r="AE113" s="11" t="s">
        <v>13</v>
      </c>
      <c r="AF113" s="4"/>
      <c r="AG113" s="12">
        <v>34</v>
      </c>
      <c r="AH113" s="12">
        <v>34</v>
      </c>
      <c r="AI113" s="21">
        <v>35</v>
      </c>
      <c r="AJ113" s="21">
        <v>35</v>
      </c>
      <c r="AK113" s="21">
        <v>35</v>
      </c>
      <c r="AL113" s="21">
        <v>35</v>
      </c>
      <c r="AM113" s="76">
        <f t="shared" si="4"/>
        <v>208</v>
      </c>
      <c r="AN113" s="58">
        <v>2025</v>
      </c>
    </row>
    <row r="114" spans="1:40" s="59" customFormat="1" ht="46.5" customHeight="1">
      <c r="A114" s="56"/>
      <c r="B114" s="57"/>
      <c r="C114" s="120">
        <v>5</v>
      </c>
      <c r="D114" s="121">
        <v>5</v>
      </c>
      <c r="E114" s="122">
        <v>6</v>
      </c>
      <c r="F114" s="121">
        <v>0</v>
      </c>
      <c r="G114" s="121">
        <v>8</v>
      </c>
      <c r="H114" s="121">
        <v>0</v>
      </c>
      <c r="I114" s="121">
        <v>1</v>
      </c>
      <c r="J114" s="121">
        <v>1</v>
      </c>
      <c r="K114" s="121">
        <v>1</v>
      </c>
      <c r="L114" s="121"/>
      <c r="M114" s="121">
        <v>3</v>
      </c>
      <c r="N114" s="121">
        <v>2</v>
      </c>
      <c r="O114" s="121">
        <v>2</v>
      </c>
      <c r="P114" s="121">
        <v>0</v>
      </c>
      <c r="Q114" s="121"/>
      <c r="R114" s="121"/>
      <c r="S114" s="121">
        <v>0</v>
      </c>
      <c r="T114" s="118">
        <v>0</v>
      </c>
      <c r="U114" s="118">
        <v>0</v>
      </c>
      <c r="V114" s="118">
        <v>0</v>
      </c>
      <c r="W114" s="123"/>
      <c r="X114" s="124"/>
      <c r="Y114" s="124"/>
      <c r="Z114" s="124"/>
      <c r="AA114" s="124"/>
      <c r="AB114" s="124"/>
      <c r="AC114" s="124"/>
      <c r="AD114" s="82" t="s">
        <v>53</v>
      </c>
      <c r="AE114" s="125" t="s">
        <v>12</v>
      </c>
      <c r="AF114" s="83"/>
      <c r="AG114" s="130">
        <v>0</v>
      </c>
      <c r="AH114" s="130">
        <v>0</v>
      </c>
      <c r="AI114" s="131">
        <v>0</v>
      </c>
      <c r="AJ114" s="131">
        <v>0</v>
      </c>
      <c r="AK114" s="131">
        <v>0</v>
      </c>
      <c r="AL114" s="131">
        <v>0</v>
      </c>
      <c r="AM114" s="76">
        <f t="shared" si="4"/>
        <v>0</v>
      </c>
      <c r="AN114" s="58">
        <v>2025</v>
      </c>
    </row>
    <row r="115" spans="1:40" s="7" customFormat="1" ht="32.25" customHeight="1">
      <c r="A115" s="19"/>
      <c r="B115" s="20"/>
      <c r="C115" s="110"/>
      <c r="D115" s="108"/>
      <c r="E115" s="111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9"/>
      <c r="U115" s="109"/>
      <c r="V115" s="109"/>
      <c r="W115" s="72"/>
      <c r="X115" s="16"/>
      <c r="Y115" s="16"/>
      <c r="Z115" s="16"/>
      <c r="AA115" s="16"/>
      <c r="AB115" s="16"/>
      <c r="AC115" s="16"/>
      <c r="AD115" s="10" t="s">
        <v>54</v>
      </c>
      <c r="AE115" s="11" t="s">
        <v>12</v>
      </c>
      <c r="AF115" s="4"/>
      <c r="AG115" s="12">
        <v>0</v>
      </c>
      <c r="AH115" s="12">
        <v>0</v>
      </c>
      <c r="AI115" s="21">
        <v>0</v>
      </c>
      <c r="AJ115" s="21">
        <v>0</v>
      </c>
      <c r="AK115" s="21">
        <v>0</v>
      </c>
      <c r="AL115" s="21">
        <v>0</v>
      </c>
      <c r="AM115" s="76">
        <f t="shared" si="4"/>
        <v>0</v>
      </c>
      <c r="AN115" s="58">
        <v>2025</v>
      </c>
    </row>
    <row r="116" spans="1:40" s="7" customFormat="1" ht="32.25" customHeight="1">
      <c r="A116" s="19"/>
      <c r="B116" s="20"/>
      <c r="C116" s="110"/>
      <c r="D116" s="108"/>
      <c r="E116" s="111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9"/>
      <c r="U116" s="109"/>
      <c r="V116" s="109"/>
      <c r="W116" s="72"/>
      <c r="X116" s="16"/>
      <c r="Y116" s="16"/>
      <c r="Z116" s="16"/>
      <c r="AA116" s="16"/>
      <c r="AB116" s="16"/>
      <c r="AC116" s="16"/>
      <c r="AD116" s="10" t="s">
        <v>87</v>
      </c>
      <c r="AE116" s="11" t="s">
        <v>12</v>
      </c>
      <c r="AF116" s="4"/>
      <c r="AG116" s="12">
        <v>0</v>
      </c>
      <c r="AH116" s="71" t="s">
        <v>109</v>
      </c>
      <c r="AI116" s="21">
        <v>0</v>
      </c>
      <c r="AJ116" s="21">
        <v>0</v>
      </c>
      <c r="AK116" s="21">
        <v>0</v>
      </c>
      <c r="AL116" s="21">
        <v>0</v>
      </c>
      <c r="AM116" s="76">
        <f t="shared" si="4"/>
        <v>0</v>
      </c>
      <c r="AN116" s="58">
        <v>2025</v>
      </c>
    </row>
    <row r="117" spans="1:40" s="7" customFormat="1" ht="51.75" customHeight="1">
      <c r="A117" s="19"/>
      <c r="B117" s="20"/>
      <c r="C117" s="110"/>
      <c r="D117" s="108"/>
      <c r="E117" s="111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9"/>
      <c r="U117" s="109"/>
      <c r="V117" s="109"/>
      <c r="W117" s="72"/>
      <c r="X117" s="16"/>
      <c r="Y117" s="16"/>
      <c r="Z117" s="16"/>
      <c r="AA117" s="16"/>
      <c r="AB117" s="16"/>
      <c r="AC117" s="16"/>
      <c r="AD117" s="102" t="s">
        <v>97</v>
      </c>
      <c r="AE117" s="11" t="s">
        <v>13</v>
      </c>
      <c r="AF117" s="4"/>
      <c r="AG117" s="12">
        <v>0</v>
      </c>
      <c r="AH117" s="12">
        <v>0</v>
      </c>
      <c r="AI117" s="21">
        <v>0</v>
      </c>
      <c r="AJ117" s="21">
        <v>0</v>
      </c>
      <c r="AK117" s="21">
        <v>0</v>
      </c>
      <c r="AL117" s="21">
        <v>0</v>
      </c>
      <c r="AM117" s="76">
        <f t="shared" si="4"/>
        <v>0</v>
      </c>
      <c r="AN117" s="58">
        <v>2025</v>
      </c>
    </row>
    <row r="118" spans="1:40" s="7" customFormat="1" ht="51" customHeight="1">
      <c r="A118" s="19"/>
      <c r="B118" s="20"/>
      <c r="C118" s="110"/>
      <c r="D118" s="108"/>
      <c r="E118" s="111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9"/>
      <c r="U118" s="109"/>
      <c r="V118" s="109"/>
      <c r="W118" s="72"/>
      <c r="X118" s="16"/>
      <c r="Y118" s="16"/>
      <c r="Z118" s="16"/>
      <c r="AA118" s="16"/>
      <c r="AB118" s="16"/>
      <c r="AC118" s="16"/>
      <c r="AD118" s="10" t="s">
        <v>89</v>
      </c>
      <c r="AE118" s="11" t="s">
        <v>12</v>
      </c>
      <c r="AF118" s="4"/>
      <c r="AG118" s="12">
        <v>0</v>
      </c>
      <c r="AH118" s="12">
        <v>0</v>
      </c>
      <c r="AI118" s="21">
        <v>0</v>
      </c>
      <c r="AJ118" s="21">
        <v>0</v>
      </c>
      <c r="AK118" s="21">
        <v>0</v>
      </c>
      <c r="AL118" s="21">
        <v>0</v>
      </c>
      <c r="AM118" s="76">
        <f t="shared" si="4"/>
        <v>0</v>
      </c>
      <c r="AN118" s="58">
        <v>2025</v>
      </c>
    </row>
    <row r="119" spans="1:40" s="7" customFormat="1" ht="32.25" customHeight="1">
      <c r="A119" s="19"/>
      <c r="B119" s="20"/>
      <c r="C119" s="110"/>
      <c r="D119" s="108"/>
      <c r="E119" s="111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9"/>
      <c r="U119" s="109"/>
      <c r="V119" s="109"/>
      <c r="W119" s="72"/>
      <c r="X119" s="16"/>
      <c r="Y119" s="16"/>
      <c r="Z119" s="16"/>
      <c r="AA119" s="16"/>
      <c r="AB119" s="16"/>
      <c r="AC119" s="16"/>
      <c r="AD119" s="10" t="s">
        <v>88</v>
      </c>
      <c r="AE119" s="11" t="s">
        <v>12</v>
      </c>
      <c r="AF119" s="4"/>
      <c r="AG119" s="12">
        <v>0</v>
      </c>
      <c r="AH119" s="12">
        <v>0</v>
      </c>
      <c r="AI119" s="21">
        <v>0</v>
      </c>
      <c r="AJ119" s="21">
        <v>0</v>
      </c>
      <c r="AK119" s="21">
        <v>0</v>
      </c>
      <c r="AL119" s="21">
        <v>0</v>
      </c>
      <c r="AM119" s="76">
        <f t="shared" si="4"/>
        <v>0</v>
      </c>
      <c r="AN119" s="58">
        <v>2025</v>
      </c>
    </row>
    <row r="120" spans="1:40" s="7" customFormat="1" ht="32.25" customHeight="1">
      <c r="A120" s="19"/>
      <c r="B120" s="20"/>
      <c r="C120" s="110"/>
      <c r="D120" s="108"/>
      <c r="E120" s="111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  <c r="S120" s="108"/>
      <c r="T120" s="109"/>
      <c r="U120" s="109"/>
      <c r="V120" s="109"/>
      <c r="W120" s="72"/>
      <c r="X120" s="16"/>
      <c r="Y120" s="16"/>
      <c r="Z120" s="16"/>
      <c r="AA120" s="16"/>
      <c r="AB120" s="16"/>
      <c r="AC120" s="16"/>
      <c r="AD120" s="10" t="s">
        <v>55</v>
      </c>
      <c r="AE120" s="11" t="s">
        <v>13</v>
      </c>
      <c r="AF120" s="4"/>
      <c r="AG120" s="12">
        <v>0</v>
      </c>
      <c r="AH120" s="12">
        <v>0</v>
      </c>
      <c r="AI120" s="21">
        <v>0</v>
      </c>
      <c r="AJ120" s="21">
        <v>0</v>
      </c>
      <c r="AK120" s="21">
        <v>0</v>
      </c>
      <c r="AL120" s="21">
        <v>0</v>
      </c>
      <c r="AM120" s="76">
        <f t="shared" si="4"/>
        <v>0</v>
      </c>
      <c r="AN120" s="58">
        <v>2025</v>
      </c>
    </row>
    <row r="121" spans="1:40" s="95" customFormat="1" ht="32.25" customHeight="1">
      <c r="A121" s="93"/>
      <c r="B121" s="94"/>
      <c r="C121" s="120">
        <v>5</v>
      </c>
      <c r="D121" s="121">
        <v>5</v>
      </c>
      <c r="E121" s="122">
        <v>6</v>
      </c>
      <c r="F121" s="121">
        <v>0</v>
      </c>
      <c r="G121" s="121">
        <v>8</v>
      </c>
      <c r="H121" s="121">
        <v>0</v>
      </c>
      <c r="I121" s="121">
        <v>1</v>
      </c>
      <c r="J121" s="121">
        <v>1</v>
      </c>
      <c r="K121" s="121">
        <v>1</v>
      </c>
      <c r="L121" s="121"/>
      <c r="M121" s="121">
        <v>3</v>
      </c>
      <c r="N121" s="121">
        <v>2</v>
      </c>
      <c r="O121" s="121">
        <v>1</v>
      </c>
      <c r="P121" s="121">
        <v>0</v>
      </c>
      <c r="Q121" s="121"/>
      <c r="R121" s="121"/>
      <c r="S121" s="121">
        <v>0</v>
      </c>
      <c r="T121" s="118">
        <v>0</v>
      </c>
      <c r="U121" s="118">
        <v>0</v>
      </c>
      <c r="V121" s="118">
        <v>0</v>
      </c>
      <c r="W121" s="123"/>
      <c r="X121" s="124"/>
      <c r="Y121" s="124"/>
      <c r="Z121" s="124"/>
      <c r="AA121" s="124"/>
      <c r="AB121" s="124"/>
      <c r="AC121" s="124"/>
      <c r="AD121" s="82" t="s">
        <v>56</v>
      </c>
      <c r="AE121" s="125" t="s">
        <v>101</v>
      </c>
      <c r="AF121" s="83"/>
      <c r="AG121" s="128">
        <v>0</v>
      </c>
      <c r="AH121" s="128">
        <v>0</v>
      </c>
      <c r="AI121" s="128">
        <v>0</v>
      </c>
      <c r="AJ121" s="128">
        <v>0</v>
      </c>
      <c r="AK121" s="128">
        <v>0</v>
      </c>
      <c r="AL121" s="128">
        <v>0</v>
      </c>
      <c r="AM121" s="76">
        <f t="shared" si="4"/>
        <v>0</v>
      </c>
      <c r="AN121" s="58">
        <v>2025</v>
      </c>
    </row>
    <row r="122" spans="1:40" s="7" customFormat="1" ht="48" customHeight="1">
      <c r="A122" s="19"/>
      <c r="B122" s="20"/>
      <c r="C122" s="110"/>
      <c r="D122" s="108"/>
      <c r="E122" s="111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9"/>
      <c r="U122" s="109"/>
      <c r="V122" s="109"/>
      <c r="W122" s="72"/>
      <c r="X122" s="16"/>
      <c r="Y122" s="16"/>
      <c r="Z122" s="16"/>
      <c r="AA122" s="16"/>
      <c r="AB122" s="16"/>
      <c r="AC122" s="16"/>
      <c r="AD122" s="102" t="s">
        <v>98</v>
      </c>
      <c r="AE122" s="11" t="s">
        <v>14</v>
      </c>
      <c r="AF122" s="4"/>
      <c r="AG122" s="9">
        <v>66</v>
      </c>
      <c r="AH122" s="9">
        <v>66</v>
      </c>
      <c r="AI122" s="9">
        <v>66</v>
      </c>
      <c r="AJ122" s="9">
        <v>66</v>
      </c>
      <c r="AK122" s="9">
        <v>66</v>
      </c>
      <c r="AL122" s="9">
        <v>66</v>
      </c>
      <c r="AM122" s="76">
        <f t="shared" si="4"/>
        <v>396</v>
      </c>
      <c r="AN122" s="58">
        <v>2025</v>
      </c>
    </row>
    <row r="123" spans="39:40" ht="3.75" customHeight="1">
      <c r="AM123" s="76">
        <f t="shared" si="4"/>
        <v>0</v>
      </c>
      <c r="AN123" s="58">
        <v>2025</v>
      </c>
    </row>
    <row r="124" spans="1:40" s="7" customFormat="1" ht="51" customHeight="1">
      <c r="A124" s="19"/>
      <c r="B124" s="20"/>
      <c r="C124" s="110"/>
      <c r="D124" s="108"/>
      <c r="E124" s="111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9"/>
      <c r="U124" s="109"/>
      <c r="V124" s="109"/>
      <c r="W124" s="72"/>
      <c r="X124" s="16"/>
      <c r="Y124" s="16"/>
      <c r="Z124" s="16"/>
      <c r="AA124" s="16"/>
      <c r="AB124" s="16"/>
      <c r="AC124" s="16"/>
      <c r="AD124" s="102" t="s">
        <v>104</v>
      </c>
      <c r="AE124" s="11" t="s">
        <v>101</v>
      </c>
      <c r="AF124" s="4"/>
      <c r="AG124" s="12">
        <v>0</v>
      </c>
      <c r="AH124" s="12">
        <v>0</v>
      </c>
      <c r="AI124" s="21">
        <v>0</v>
      </c>
      <c r="AJ124" s="21">
        <v>0</v>
      </c>
      <c r="AK124" s="21">
        <v>0</v>
      </c>
      <c r="AL124" s="21">
        <v>0</v>
      </c>
      <c r="AM124" s="76">
        <f t="shared" si="4"/>
        <v>0</v>
      </c>
      <c r="AN124" s="58">
        <v>2025</v>
      </c>
    </row>
    <row r="125" spans="1:40" s="7" customFormat="1" ht="45.75" customHeight="1">
      <c r="A125" s="19"/>
      <c r="B125" s="20"/>
      <c r="C125" s="110"/>
      <c r="D125" s="108"/>
      <c r="E125" s="111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9"/>
      <c r="U125" s="109"/>
      <c r="V125" s="109"/>
      <c r="W125" s="72"/>
      <c r="X125" s="16"/>
      <c r="Y125" s="16"/>
      <c r="Z125" s="16"/>
      <c r="AA125" s="16"/>
      <c r="AB125" s="16"/>
      <c r="AC125" s="16"/>
      <c r="AD125" s="102" t="s">
        <v>93</v>
      </c>
      <c r="AE125" s="11" t="s">
        <v>13</v>
      </c>
      <c r="AF125" s="4"/>
      <c r="AG125" s="12">
        <v>1</v>
      </c>
      <c r="AH125" s="12">
        <v>1</v>
      </c>
      <c r="AI125" s="21">
        <v>1</v>
      </c>
      <c r="AJ125" s="21">
        <v>1</v>
      </c>
      <c r="AK125" s="21">
        <v>1</v>
      </c>
      <c r="AL125" s="21">
        <v>1</v>
      </c>
      <c r="AM125" s="76">
        <f t="shared" si="4"/>
        <v>6</v>
      </c>
      <c r="AN125" s="58">
        <v>2025</v>
      </c>
    </row>
    <row r="126" spans="1:40" s="55" customFormat="1" ht="32.25" customHeight="1">
      <c r="A126" s="53"/>
      <c r="B126" s="54"/>
      <c r="C126" s="120">
        <v>5</v>
      </c>
      <c r="D126" s="121">
        <v>5</v>
      </c>
      <c r="E126" s="122">
        <v>6</v>
      </c>
      <c r="F126" s="121">
        <v>0</v>
      </c>
      <c r="G126" s="121">
        <v>7</v>
      </c>
      <c r="H126" s="121">
        <v>0</v>
      </c>
      <c r="I126" s="121">
        <v>3</v>
      </c>
      <c r="J126" s="121">
        <v>1</v>
      </c>
      <c r="K126" s="121">
        <v>1</v>
      </c>
      <c r="L126" s="121"/>
      <c r="M126" s="121">
        <v>4</v>
      </c>
      <c r="N126" s="121">
        <v>0</v>
      </c>
      <c r="O126" s="121">
        <v>0</v>
      </c>
      <c r="P126" s="121">
        <v>0</v>
      </c>
      <c r="Q126" s="121"/>
      <c r="R126" s="121"/>
      <c r="S126" s="121">
        <v>0</v>
      </c>
      <c r="T126" s="118">
        <v>0</v>
      </c>
      <c r="U126" s="118">
        <v>0</v>
      </c>
      <c r="V126" s="118">
        <v>0</v>
      </c>
      <c r="W126" s="123"/>
      <c r="X126" s="124"/>
      <c r="Y126" s="124"/>
      <c r="Z126" s="124"/>
      <c r="AA126" s="124"/>
      <c r="AB126" s="124"/>
      <c r="AC126" s="124"/>
      <c r="AD126" s="82" t="s">
        <v>58</v>
      </c>
      <c r="AE126" s="125" t="s">
        <v>12</v>
      </c>
      <c r="AF126" s="83"/>
      <c r="AG126" s="127">
        <f aca="true" t="shared" si="7" ref="AG126:AL126">AG127</f>
        <v>4278.700000000001</v>
      </c>
      <c r="AH126" s="127">
        <f t="shared" si="7"/>
        <v>4298.700000000001</v>
      </c>
      <c r="AI126" s="127">
        <f t="shared" si="7"/>
        <v>4098.700000000001</v>
      </c>
      <c r="AJ126" s="127">
        <f t="shared" si="7"/>
        <v>4098.700000000001</v>
      </c>
      <c r="AK126" s="127">
        <f t="shared" si="7"/>
        <v>4098.700000000001</v>
      </c>
      <c r="AL126" s="127">
        <f t="shared" si="7"/>
        <v>4098.700000000001</v>
      </c>
      <c r="AM126" s="76">
        <f t="shared" si="4"/>
        <v>24972.200000000004</v>
      </c>
      <c r="AN126" s="58">
        <v>2025</v>
      </c>
    </row>
    <row r="127" spans="1:40" s="59" customFormat="1" ht="43.5" customHeight="1">
      <c r="A127" s="56"/>
      <c r="B127" s="57"/>
      <c r="C127" s="120">
        <v>5</v>
      </c>
      <c r="D127" s="121">
        <v>5</v>
      </c>
      <c r="E127" s="122">
        <v>6</v>
      </c>
      <c r="F127" s="121">
        <v>0</v>
      </c>
      <c r="G127" s="121">
        <v>7</v>
      </c>
      <c r="H127" s="121">
        <v>0</v>
      </c>
      <c r="I127" s="121">
        <v>3</v>
      </c>
      <c r="J127" s="121">
        <v>1</v>
      </c>
      <c r="K127" s="121">
        <v>1</v>
      </c>
      <c r="L127" s="121"/>
      <c r="M127" s="121">
        <v>4</v>
      </c>
      <c r="N127" s="121">
        <v>0</v>
      </c>
      <c r="O127" s="121">
        <v>1</v>
      </c>
      <c r="P127" s="121">
        <v>0</v>
      </c>
      <c r="Q127" s="121"/>
      <c r="R127" s="121"/>
      <c r="S127" s="121">
        <v>0</v>
      </c>
      <c r="T127" s="118">
        <v>0</v>
      </c>
      <c r="U127" s="118">
        <v>0</v>
      </c>
      <c r="V127" s="118">
        <v>0</v>
      </c>
      <c r="W127" s="123"/>
      <c r="X127" s="124"/>
      <c r="Y127" s="124"/>
      <c r="Z127" s="124"/>
      <c r="AA127" s="124"/>
      <c r="AB127" s="124"/>
      <c r="AC127" s="124"/>
      <c r="AD127" s="82" t="s">
        <v>59</v>
      </c>
      <c r="AE127" s="125" t="s">
        <v>12</v>
      </c>
      <c r="AF127" s="83"/>
      <c r="AG127" s="127">
        <f>AG129+AG131+AG132+AG133+AG140</f>
        <v>4278.700000000001</v>
      </c>
      <c r="AH127" s="127">
        <f>AH129+AH131+AH132+AH133</f>
        <v>4298.700000000001</v>
      </c>
      <c r="AI127" s="127">
        <f>AI129+AI131+AI132+AI133</f>
        <v>4098.700000000001</v>
      </c>
      <c r="AJ127" s="127">
        <f>AJ129+AJ131+AJ132+AJ133</f>
        <v>4098.700000000001</v>
      </c>
      <c r="AK127" s="127">
        <f>AK129+AK131+AK132+AK133</f>
        <v>4098.700000000001</v>
      </c>
      <c r="AL127" s="127">
        <f>AL129+AL131+AL132+AL133</f>
        <v>4098.700000000001</v>
      </c>
      <c r="AM127" s="76">
        <f t="shared" si="4"/>
        <v>24972.200000000004</v>
      </c>
      <c r="AN127" s="58">
        <v>2025</v>
      </c>
    </row>
    <row r="128" spans="1:40" s="7" customFormat="1" ht="49.5" customHeight="1">
      <c r="A128" s="19"/>
      <c r="B128" s="20"/>
      <c r="C128" s="110"/>
      <c r="D128" s="108"/>
      <c r="E128" s="111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  <c r="S128" s="108"/>
      <c r="T128" s="109"/>
      <c r="U128" s="109"/>
      <c r="V128" s="109"/>
      <c r="W128" s="72"/>
      <c r="X128" s="16"/>
      <c r="Y128" s="16"/>
      <c r="Z128" s="16"/>
      <c r="AA128" s="16"/>
      <c r="AB128" s="16"/>
      <c r="AC128" s="16"/>
      <c r="AD128" s="102" t="s">
        <v>60</v>
      </c>
      <c r="AE128" s="11" t="s">
        <v>14</v>
      </c>
      <c r="AF128" s="4"/>
      <c r="AG128" s="12">
        <v>11</v>
      </c>
      <c r="AH128" s="12">
        <v>11</v>
      </c>
      <c r="AI128" s="21">
        <v>11</v>
      </c>
      <c r="AJ128" s="21">
        <v>11.2</v>
      </c>
      <c r="AK128" s="21">
        <v>11.2</v>
      </c>
      <c r="AL128" s="21">
        <v>11.2</v>
      </c>
      <c r="AM128" s="76">
        <f t="shared" si="4"/>
        <v>66.6</v>
      </c>
      <c r="AN128" s="58">
        <v>2025</v>
      </c>
    </row>
    <row r="129" spans="1:40" s="7" customFormat="1" ht="45" customHeight="1">
      <c r="A129" s="19"/>
      <c r="B129" s="20"/>
      <c r="C129" s="110">
        <v>5</v>
      </c>
      <c r="D129" s="108">
        <v>5</v>
      </c>
      <c r="E129" s="111">
        <v>6</v>
      </c>
      <c r="F129" s="108">
        <v>0</v>
      </c>
      <c r="G129" s="108">
        <v>7</v>
      </c>
      <c r="H129" s="108">
        <v>0</v>
      </c>
      <c r="I129" s="108">
        <v>3</v>
      </c>
      <c r="J129" s="108">
        <v>1</v>
      </c>
      <c r="K129" s="108">
        <v>1</v>
      </c>
      <c r="L129" s="108"/>
      <c r="M129" s="108">
        <v>4</v>
      </c>
      <c r="N129" s="108">
        <v>0</v>
      </c>
      <c r="O129" s="108">
        <v>1</v>
      </c>
      <c r="P129" s="108">
        <v>2</v>
      </c>
      <c r="Q129" s="108"/>
      <c r="R129" s="108"/>
      <c r="S129" s="108">
        <v>0</v>
      </c>
      <c r="T129" s="109">
        <v>0</v>
      </c>
      <c r="U129" s="109">
        <v>1</v>
      </c>
      <c r="V129" s="109">
        <v>0</v>
      </c>
      <c r="W129" s="72"/>
      <c r="X129" s="16"/>
      <c r="Y129" s="16"/>
      <c r="Z129" s="16"/>
      <c r="AA129" s="16"/>
      <c r="AB129" s="16"/>
      <c r="AC129" s="16"/>
      <c r="AD129" s="10" t="s">
        <v>90</v>
      </c>
      <c r="AE129" s="11" t="s">
        <v>12</v>
      </c>
      <c r="AF129" s="4"/>
      <c r="AG129" s="9">
        <v>2625.3</v>
      </c>
      <c r="AH129" s="77">
        <v>2685.3</v>
      </c>
      <c r="AI129" s="9">
        <v>2485.3</v>
      </c>
      <c r="AJ129" s="9">
        <v>2485.3</v>
      </c>
      <c r="AK129" s="9">
        <v>2485.3</v>
      </c>
      <c r="AL129" s="9">
        <v>2485.3</v>
      </c>
      <c r="AM129" s="76">
        <f t="shared" si="4"/>
        <v>15251.8</v>
      </c>
      <c r="AN129" s="58">
        <v>2025</v>
      </c>
    </row>
    <row r="130" spans="1:40" s="7" customFormat="1" ht="38.25" customHeight="1">
      <c r="A130" s="19"/>
      <c r="B130" s="20"/>
      <c r="C130" s="110"/>
      <c r="D130" s="108"/>
      <c r="E130" s="111"/>
      <c r="F130" s="108"/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9"/>
      <c r="U130" s="109"/>
      <c r="V130" s="109"/>
      <c r="W130" s="72"/>
      <c r="X130" s="16"/>
      <c r="Y130" s="16"/>
      <c r="Z130" s="16"/>
      <c r="AA130" s="16"/>
      <c r="AB130" s="16"/>
      <c r="AC130" s="16"/>
      <c r="AD130" s="10" t="s">
        <v>119</v>
      </c>
      <c r="AE130" s="11" t="s">
        <v>12</v>
      </c>
      <c r="AF130" s="4"/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76">
        <f t="shared" si="4"/>
        <v>0</v>
      </c>
      <c r="AN130" s="58">
        <v>2025</v>
      </c>
    </row>
    <row r="131" spans="1:40" s="98" customFormat="1" ht="63" customHeight="1">
      <c r="A131" s="96"/>
      <c r="B131" s="97"/>
      <c r="C131" s="120">
        <v>5</v>
      </c>
      <c r="D131" s="121">
        <v>5</v>
      </c>
      <c r="E131" s="122">
        <v>6</v>
      </c>
      <c r="F131" s="121">
        <v>0</v>
      </c>
      <c r="G131" s="121">
        <v>7</v>
      </c>
      <c r="H131" s="121">
        <v>0</v>
      </c>
      <c r="I131" s="121">
        <v>3</v>
      </c>
      <c r="J131" s="121">
        <v>1</v>
      </c>
      <c r="K131" s="121">
        <v>1</v>
      </c>
      <c r="L131" s="121"/>
      <c r="M131" s="121">
        <v>4</v>
      </c>
      <c r="N131" s="121">
        <v>0</v>
      </c>
      <c r="O131" s="121">
        <v>1</v>
      </c>
      <c r="P131" s="121">
        <v>1</v>
      </c>
      <c r="Q131" s="121"/>
      <c r="R131" s="121"/>
      <c r="S131" s="121">
        <v>0</v>
      </c>
      <c r="T131" s="118">
        <v>6</v>
      </c>
      <c r="U131" s="118">
        <v>9</v>
      </c>
      <c r="V131" s="118">
        <v>0</v>
      </c>
      <c r="W131" s="123"/>
      <c r="X131" s="124"/>
      <c r="Y131" s="124"/>
      <c r="Z131" s="124"/>
      <c r="AA131" s="124"/>
      <c r="AB131" s="124"/>
      <c r="AC131" s="124"/>
      <c r="AD131" s="82" t="s">
        <v>115</v>
      </c>
      <c r="AE131" s="125" t="s">
        <v>12</v>
      </c>
      <c r="AF131" s="83"/>
      <c r="AG131" s="126">
        <v>1597.4</v>
      </c>
      <c r="AH131" s="127">
        <v>1597.4</v>
      </c>
      <c r="AI131" s="128">
        <v>1597.4</v>
      </c>
      <c r="AJ131" s="128">
        <v>1597.4</v>
      </c>
      <c r="AK131" s="128">
        <v>1597.4</v>
      </c>
      <c r="AL131" s="128">
        <v>1597.4</v>
      </c>
      <c r="AM131" s="76">
        <f t="shared" si="4"/>
        <v>9584.4</v>
      </c>
      <c r="AN131" s="58">
        <v>2025</v>
      </c>
    </row>
    <row r="132" spans="1:40" s="98" customFormat="1" ht="63" customHeight="1">
      <c r="A132" s="96"/>
      <c r="B132" s="97"/>
      <c r="C132" s="120">
        <v>5</v>
      </c>
      <c r="D132" s="121">
        <v>5</v>
      </c>
      <c r="E132" s="122">
        <v>6</v>
      </c>
      <c r="F132" s="121">
        <v>0</v>
      </c>
      <c r="G132" s="121">
        <v>7</v>
      </c>
      <c r="H132" s="121">
        <v>0</v>
      </c>
      <c r="I132" s="121">
        <v>3</v>
      </c>
      <c r="J132" s="121">
        <v>1</v>
      </c>
      <c r="K132" s="121">
        <v>1</v>
      </c>
      <c r="L132" s="121"/>
      <c r="M132" s="121">
        <v>4</v>
      </c>
      <c r="N132" s="121">
        <v>0</v>
      </c>
      <c r="O132" s="121">
        <v>1</v>
      </c>
      <c r="P132" s="121" t="s">
        <v>114</v>
      </c>
      <c r="Q132" s="121"/>
      <c r="R132" s="121"/>
      <c r="S132" s="121">
        <v>0</v>
      </c>
      <c r="T132" s="118">
        <v>6</v>
      </c>
      <c r="U132" s="118">
        <v>9</v>
      </c>
      <c r="V132" s="118">
        <v>0</v>
      </c>
      <c r="W132" s="123"/>
      <c r="X132" s="124"/>
      <c r="Y132" s="124"/>
      <c r="Z132" s="124"/>
      <c r="AA132" s="124"/>
      <c r="AB132" s="124"/>
      <c r="AC132" s="124"/>
      <c r="AD132" s="82" t="s">
        <v>148</v>
      </c>
      <c r="AE132" s="125" t="s">
        <v>12</v>
      </c>
      <c r="AF132" s="83"/>
      <c r="AG132" s="128">
        <v>16</v>
      </c>
      <c r="AH132" s="127">
        <v>16</v>
      </c>
      <c r="AI132" s="128">
        <v>16</v>
      </c>
      <c r="AJ132" s="128">
        <v>16</v>
      </c>
      <c r="AK132" s="128">
        <v>16</v>
      </c>
      <c r="AL132" s="128">
        <v>16</v>
      </c>
      <c r="AM132" s="76">
        <f t="shared" si="4"/>
        <v>96</v>
      </c>
      <c r="AN132" s="58">
        <v>2025</v>
      </c>
    </row>
    <row r="133" spans="1:40" s="7" customFormat="1" ht="54" customHeight="1">
      <c r="A133" s="19"/>
      <c r="B133" s="20"/>
      <c r="C133" s="120">
        <v>5</v>
      </c>
      <c r="D133" s="121">
        <v>5</v>
      </c>
      <c r="E133" s="122">
        <v>6</v>
      </c>
      <c r="F133" s="121">
        <v>0</v>
      </c>
      <c r="G133" s="121">
        <v>7</v>
      </c>
      <c r="H133" s="121">
        <v>0</v>
      </c>
      <c r="I133" s="121">
        <v>3</v>
      </c>
      <c r="J133" s="121">
        <v>1</v>
      </c>
      <c r="K133" s="121">
        <v>1</v>
      </c>
      <c r="L133" s="121"/>
      <c r="M133" s="121">
        <v>4</v>
      </c>
      <c r="N133" s="121">
        <v>0</v>
      </c>
      <c r="O133" s="121">
        <v>1</v>
      </c>
      <c r="P133" s="121">
        <v>2</v>
      </c>
      <c r="Q133" s="121"/>
      <c r="R133" s="121"/>
      <c r="S133" s="121">
        <v>0</v>
      </c>
      <c r="T133" s="118">
        <v>0</v>
      </c>
      <c r="U133" s="118">
        <v>3</v>
      </c>
      <c r="V133" s="118">
        <v>0</v>
      </c>
      <c r="W133" s="123"/>
      <c r="X133" s="124"/>
      <c r="Y133" s="124"/>
      <c r="Z133" s="124"/>
      <c r="AA133" s="124"/>
      <c r="AB133" s="124"/>
      <c r="AC133" s="124"/>
      <c r="AD133" s="82" t="s">
        <v>156</v>
      </c>
      <c r="AE133" s="125" t="s">
        <v>106</v>
      </c>
      <c r="AF133" s="83"/>
      <c r="AG133" s="126">
        <v>40</v>
      </c>
      <c r="AH133" s="126">
        <v>0</v>
      </c>
      <c r="AI133" s="131">
        <v>0</v>
      </c>
      <c r="AJ133" s="131">
        <v>0</v>
      </c>
      <c r="AK133" s="131">
        <v>0</v>
      </c>
      <c r="AL133" s="131">
        <v>0</v>
      </c>
      <c r="AM133" s="76">
        <f>AL133+AK133+AJ133+AI133+AH133+AG133</f>
        <v>40</v>
      </c>
      <c r="AN133" s="58">
        <v>2025</v>
      </c>
    </row>
    <row r="134" spans="1:40" s="7" customFormat="1" ht="56.25" customHeight="1">
      <c r="A134" s="19"/>
      <c r="B134" s="20"/>
      <c r="C134" s="120"/>
      <c r="D134" s="121"/>
      <c r="E134" s="122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18"/>
      <c r="U134" s="118"/>
      <c r="V134" s="118"/>
      <c r="W134" s="123"/>
      <c r="X134" s="124"/>
      <c r="Y134" s="124"/>
      <c r="Z134" s="124"/>
      <c r="AA134" s="124"/>
      <c r="AB134" s="124"/>
      <c r="AC134" s="124"/>
      <c r="AD134" s="129" t="s">
        <v>18</v>
      </c>
      <c r="AE134" s="125" t="s">
        <v>13</v>
      </c>
      <c r="AF134" s="83"/>
      <c r="AG134" s="130">
        <v>75</v>
      </c>
      <c r="AH134" s="130">
        <v>75</v>
      </c>
      <c r="AI134" s="131">
        <v>75</v>
      </c>
      <c r="AJ134" s="131">
        <v>80</v>
      </c>
      <c r="AK134" s="131">
        <v>80</v>
      </c>
      <c r="AL134" s="131">
        <v>80</v>
      </c>
      <c r="AM134" s="76">
        <f t="shared" si="4"/>
        <v>465</v>
      </c>
      <c r="AN134" s="58">
        <v>2025</v>
      </c>
    </row>
    <row r="135" spans="1:40" s="7" customFormat="1" ht="53.25" customHeight="1">
      <c r="A135" s="19"/>
      <c r="B135" s="20"/>
      <c r="C135" s="120"/>
      <c r="D135" s="121"/>
      <c r="E135" s="122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18"/>
      <c r="U135" s="118"/>
      <c r="V135" s="118"/>
      <c r="W135" s="123"/>
      <c r="X135" s="124"/>
      <c r="Y135" s="124"/>
      <c r="Z135" s="124"/>
      <c r="AA135" s="124"/>
      <c r="AB135" s="124"/>
      <c r="AC135" s="124"/>
      <c r="AD135" s="82" t="s">
        <v>61</v>
      </c>
      <c r="AE135" s="125" t="s">
        <v>12</v>
      </c>
      <c r="AF135" s="83"/>
      <c r="AG135" s="126">
        <v>0</v>
      </c>
      <c r="AH135" s="130">
        <v>0</v>
      </c>
      <c r="AI135" s="131">
        <v>0</v>
      </c>
      <c r="AJ135" s="131">
        <v>0</v>
      </c>
      <c r="AK135" s="131">
        <v>0</v>
      </c>
      <c r="AL135" s="131">
        <v>0</v>
      </c>
      <c r="AM135" s="76">
        <f t="shared" si="4"/>
        <v>0</v>
      </c>
      <c r="AN135" s="58">
        <v>2025</v>
      </c>
    </row>
    <row r="136" spans="1:40" s="7" customFormat="1" ht="52.5" customHeight="1">
      <c r="A136" s="19"/>
      <c r="B136" s="20"/>
      <c r="C136" s="120"/>
      <c r="D136" s="121"/>
      <c r="E136" s="122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18"/>
      <c r="U136" s="118"/>
      <c r="V136" s="118"/>
      <c r="W136" s="123"/>
      <c r="X136" s="124"/>
      <c r="Y136" s="124"/>
      <c r="Z136" s="124"/>
      <c r="AA136" s="124"/>
      <c r="AB136" s="124"/>
      <c r="AC136" s="124"/>
      <c r="AD136" s="129" t="s">
        <v>62</v>
      </c>
      <c r="AE136" s="125" t="s">
        <v>13</v>
      </c>
      <c r="AF136" s="83"/>
      <c r="AG136" s="130">
        <v>2</v>
      </c>
      <c r="AH136" s="130">
        <v>2</v>
      </c>
      <c r="AI136" s="131">
        <v>2</v>
      </c>
      <c r="AJ136" s="131">
        <v>2</v>
      </c>
      <c r="AK136" s="131">
        <v>2</v>
      </c>
      <c r="AL136" s="131">
        <v>2</v>
      </c>
      <c r="AM136" s="76">
        <f t="shared" si="4"/>
        <v>12</v>
      </c>
      <c r="AN136" s="58">
        <v>2025</v>
      </c>
    </row>
    <row r="137" spans="1:40" s="7" customFormat="1" ht="32.25" customHeight="1">
      <c r="A137" s="19"/>
      <c r="B137" s="20"/>
      <c r="C137" s="120"/>
      <c r="D137" s="121"/>
      <c r="E137" s="122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18"/>
      <c r="U137" s="118"/>
      <c r="V137" s="118"/>
      <c r="W137" s="123"/>
      <c r="X137" s="124"/>
      <c r="Y137" s="124"/>
      <c r="Z137" s="124"/>
      <c r="AA137" s="124"/>
      <c r="AB137" s="124"/>
      <c r="AC137" s="124"/>
      <c r="AD137" s="82" t="s">
        <v>99</v>
      </c>
      <c r="AE137" s="125" t="s">
        <v>12</v>
      </c>
      <c r="AF137" s="83"/>
      <c r="AG137" s="130">
        <v>0</v>
      </c>
      <c r="AH137" s="130">
        <v>0</v>
      </c>
      <c r="AI137" s="131">
        <v>0</v>
      </c>
      <c r="AJ137" s="131">
        <v>0</v>
      </c>
      <c r="AK137" s="131">
        <v>0</v>
      </c>
      <c r="AL137" s="131">
        <v>0</v>
      </c>
      <c r="AM137" s="76">
        <f t="shared" si="4"/>
        <v>0</v>
      </c>
      <c r="AN137" s="58">
        <v>2025</v>
      </c>
    </row>
    <row r="138" spans="1:40" s="7" customFormat="1" ht="48" customHeight="1">
      <c r="A138" s="19"/>
      <c r="B138" s="20"/>
      <c r="C138" s="120"/>
      <c r="D138" s="121"/>
      <c r="E138" s="122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18"/>
      <c r="U138" s="118"/>
      <c r="V138" s="118"/>
      <c r="W138" s="123"/>
      <c r="X138" s="124"/>
      <c r="Y138" s="124"/>
      <c r="Z138" s="124"/>
      <c r="AA138" s="124"/>
      <c r="AB138" s="124"/>
      <c r="AC138" s="124"/>
      <c r="AD138" s="82" t="s">
        <v>91</v>
      </c>
      <c r="AE138" s="125" t="s">
        <v>12</v>
      </c>
      <c r="AF138" s="83"/>
      <c r="AG138" s="130">
        <v>0</v>
      </c>
      <c r="AH138" s="130">
        <v>0</v>
      </c>
      <c r="AI138" s="131">
        <v>0</v>
      </c>
      <c r="AJ138" s="131">
        <v>0</v>
      </c>
      <c r="AK138" s="131">
        <v>0</v>
      </c>
      <c r="AL138" s="131">
        <v>0</v>
      </c>
      <c r="AM138" s="76">
        <f t="shared" si="4"/>
        <v>0</v>
      </c>
      <c r="AN138" s="58">
        <v>2025</v>
      </c>
    </row>
    <row r="139" spans="1:40" s="7" customFormat="1" ht="44.25" customHeight="1">
      <c r="A139" s="19"/>
      <c r="B139" s="20"/>
      <c r="C139" s="120"/>
      <c r="D139" s="121"/>
      <c r="E139" s="122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18"/>
      <c r="U139" s="118"/>
      <c r="V139" s="118"/>
      <c r="W139" s="123"/>
      <c r="X139" s="124"/>
      <c r="Y139" s="124"/>
      <c r="Z139" s="124"/>
      <c r="AA139" s="124"/>
      <c r="AB139" s="124"/>
      <c r="AC139" s="124"/>
      <c r="AD139" s="129" t="s">
        <v>100</v>
      </c>
      <c r="AE139" s="125" t="s">
        <v>13</v>
      </c>
      <c r="AF139" s="83"/>
      <c r="AG139" s="130">
        <v>0</v>
      </c>
      <c r="AH139" s="130">
        <v>0</v>
      </c>
      <c r="AI139" s="131">
        <v>0</v>
      </c>
      <c r="AJ139" s="131">
        <v>0</v>
      </c>
      <c r="AK139" s="131">
        <v>0</v>
      </c>
      <c r="AL139" s="131">
        <v>0</v>
      </c>
      <c r="AM139" s="76">
        <f t="shared" si="4"/>
        <v>0</v>
      </c>
      <c r="AN139" s="58">
        <v>2025</v>
      </c>
    </row>
    <row r="140" spans="1:40" s="7" customFormat="1" ht="54.75" customHeight="1">
      <c r="A140" s="19"/>
      <c r="B140" s="20"/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123"/>
      <c r="X140" s="124"/>
      <c r="Y140" s="124"/>
      <c r="Z140" s="124"/>
      <c r="AA140" s="124"/>
      <c r="AB140" s="124"/>
      <c r="AC140" s="124"/>
      <c r="AD140" s="82" t="s">
        <v>137</v>
      </c>
      <c r="AE140" s="125" t="s">
        <v>12</v>
      </c>
      <c r="AF140" s="83"/>
      <c r="AG140" s="130">
        <v>0</v>
      </c>
      <c r="AH140" s="130">
        <v>0</v>
      </c>
      <c r="AI140" s="131">
        <v>0</v>
      </c>
      <c r="AJ140" s="131">
        <v>0</v>
      </c>
      <c r="AK140" s="131">
        <v>0</v>
      </c>
      <c r="AL140" s="131">
        <v>0</v>
      </c>
      <c r="AM140" s="76">
        <f t="shared" si="4"/>
        <v>0</v>
      </c>
      <c r="AN140" s="58">
        <v>2025</v>
      </c>
    </row>
    <row r="141" spans="1:40" s="7" customFormat="1" ht="47.25" customHeight="1">
      <c r="A141" s="19"/>
      <c r="B141" s="20"/>
      <c r="C141" s="120"/>
      <c r="D141" s="121"/>
      <c r="E141" s="122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18"/>
      <c r="U141" s="118"/>
      <c r="V141" s="118"/>
      <c r="W141" s="123"/>
      <c r="X141" s="124"/>
      <c r="Y141" s="124"/>
      <c r="Z141" s="124"/>
      <c r="AA141" s="124"/>
      <c r="AB141" s="124"/>
      <c r="AC141" s="124"/>
      <c r="AD141" s="129" t="s">
        <v>63</v>
      </c>
      <c r="AE141" s="125" t="s">
        <v>13</v>
      </c>
      <c r="AF141" s="83"/>
      <c r="AG141" s="130">
        <v>2</v>
      </c>
      <c r="AH141" s="130">
        <v>2</v>
      </c>
      <c r="AI141" s="131">
        <v>2</v>
      </c>
      <c r="AJ141" s="131">
        <v>2</v>
      </c>
      <c r="AK141" s="131">
        <v>2</v>
      </c>
      <c r="AL141" s="131">
        <v>2</v>
      </c>
      <c r="AM141" s="76">
        <f t="shared" si="4"/>
        <v>12</v>
      </c>
      <c r="AN141" s="58">
        <v>2025</v>
      </c>
    </row>
    <row r="142" spans="1:40" s="7" customFormat="1" ht="32.25" customHeight="1">
      <c r="A142" s="19"/>
      <c r="B142" s="20"/>
      <c r="C142" s="120"/>
      <c r="D142" s="121"/>
      <c r="E142" s="122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18"/>
      <c r="U142" s="118"/>
      <c r="V142" s="118"/>
      <c r="W142" s="123"/>
      <c r="X142" s="124"/>
      <c r="Y142" s="124"/>
      <c r="Z142" s="124"/>
      <c r="AA142" s="124"/>
      <c r="AB142" s="124"/>
      <c r="AC142" s="124"/>
      <c r="AD142" s="82" t="s">
        <v>155</v>
      </c>
      <c r="AE142" s="125" t="s">
        <v>12</v>
      </c>
      <c r="AF142" s="83"/>
      <c r="AG142" s="130">
        <v>0</v>
      </c>
      <c r="AH142" s="130">
        <v>0</v>
      </c>
      <c r="AI142" s="131">
        <v>0</v>
      </c>
      <c r="AJ142" s="131">
        <v>0</v>
      </c>
      <c r="AK142" s="131">
        <v>0</v>
      </c>
      <c r="AL142" s="131">
        <v>0</v>
      </c>
      <c r="AM142" s="76">
        <f t="shared" si="4"/>
        <v>0</v>
      </c>
      <c r="AN142" s="58">
        <v>2025</v>
      </c>
    </row>
    <row r="143" spans="1:40" s="98" customFormat="1" ht="32.25" customHeight="1">
      <c r="A143" s="96"/>
      <c r="B143" s="97"/>
      <c r="C143" s="120">
        <v>5</v>
      </c>
      <c r="D143" s="121">
        <v>5</v>
      </c>
      <c r="E143" s="122">
        <v>6</v>
      </c>
      <c r="F143" s="121">
        <v>0</v>
      </c>
      <c r="G143" s="121">
        <v>7</v>
      </c>
      <c r="H143" s="121">
        <v>0</v>
      </c>
      <c r="I143" s="121">
        <v>3</v>
      </c>
      <c r="J143" s="121">
        <v>1</v>
      </c>
      <c r="K143" s="121">
        <v>1</v>
      </c>
      <c r="L143" s="121"/>
      <c r="M143" s="121">
        <v>4</v>
      </c>
      <c r="N143" s="121">
        <v>2</v>
      </c>
      <c r="O143" s="121">
        <v>1</v>
      </c>
      <c r="P143" s="121">
        <v>0</v>
      </c>
      <c r="Q143" s="121"/>
      <c r="R143" s="121"/>
      <c r="S143" s="121">
        <v>0</v>
      </c>
      <c r="T143" s="118">
        <v>0</v>
      </c>
      <c r="U143" s="118">
        <v>0</v>
      </c>
      <c r="V143" s="118">
        <v>0</v>
      </c>
      <c r="W143" s="123"/>
      <c r="X143" s="124"/>
      <c r="Y143" s="124"/>
      <c r="Z143" s="124"/>
      <c r="AA143" s="124"/>
      <c r="AB143" s="124"/>
      <c r="AC143" s="124"/>
      <c r="AD143" s="82" t="s">
        <v>56</v>
      </c>
      <c r="AE143" s="125" t="s">
        <v>101</v>
      </c>
      <c r="AF143" s="83"/>
      <c r="AG143" s="130">
        <v>0</v>
      </c>
      <c r="AH143" s="130">
        <v>0</v>
      </c>
      <c r="AI143" s="131">
        <v>0</v>
      </c>
      <c r="AJ143" s="131">
        <v>0</v>
      </c>
      <c r="AK143" s="131">
        <v>0</v>
      </c>
      <c r="AL143" s="131">
        <v>0</v>
      </c>
      <c r="AM143" s="76">
        <f t="shared" si="4"/>
        <v>0</v>
      </c>
      <c r="AN143" s="58">
        <v>2025</v>
      </c>
    </row>
    <row r="144" spans="1:40" s="7" customFormat="1" ht="54.75" customHeight="1">
      <c r="A144" s="19"/>
      <c r="B144" s="20"/>
      <c r="C144" s="110"/>
      <c r="D144" s="108"/>
      <c r="E144" s="111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9"/>
      <c r="U144" s="109"/>
      <c r="V144" s="109"/>
      <c r="W144" s="72"/>
      <c r="X144" s="16"/>
      <c r="Y144" s="16"/>
      <c r="Z144" s="16"/>
      <c r="AA144" s="16"/>
      <c r="AB144" s="16"/>
      <c r="AC144" s="16"/>
      <c r="AD144" s="102" t="s">
        <v>64</v>
      </c>
      <c r="AE144" s="11" t="s">
        <v>14</v>
      </c>
      <c r="AF144" s="4"/>
      <c r="AG144" s="12">
        <v>66</v>
      </c>
      <c r="AH144" s="12">
        <v>66</v>
      </c>
      <c r="AI144" s="21">
        <v>66</v>
      </c>
      <c r="AJ144" s="21">
        <v>66</v>
      </c>
      <c r="AK144" s="21">
        <v>66</v>
      </c>
      <c r="AL144" s="21">
        <v>66</v>
      </c>
      <c r="AM144" s="76">
        <f t="shared" si="4"/>
        <v>396</v>
      </c>
      <c r="AN144" s="58">
        <v>2025</v>
      </c>
    </row>
    <row r="145" spans="1:40" s="7" customFormat="1" ht="53.25" customHeight="1">
      <c r="A145" s="19"/>
      <c r="B145" s="20"/>
      <c r="C145" s="110"/>
      <c r="D145" s="108"/>
      <c r="E145" s="111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9"/>
      <c r="U145" s="109"/>
      <c r="V145" s="109"/>
      <c r="W145" s="72"/>
      <c r="X145" s="16"/>
      <c r="Y145" s="16"/>
      <c r="Z145" s="16"/>
      <c r="AA145" s="16"/>
      <c r="AB145" s="16"/>
      <c r="AC145" s="16"/>
      <c r="AD145" s="102" t="s">
        <v>102</v>
      </c>
      <c r="AE145" s="11" t="s">
        <v>101</v>
      </c>
      <c r="AF145" s="4"/>
      <c r="AG145" s="9">
        <v>0</v>
      </c>
      <c r="AH145" s="62">
        <v>0</v>
      </c>
      <c r="AI145" s="62">
        <v>0</v>
      </c>
      <c r="AJ145" s="62">
        <v>0</v>
      </c>
      <c r="AK145" s="62">
        <v>0</v>
      </c>
      <c r="AL145" s="62">
        <v>0</v>
      </c>
      <c r="AM145" s="76">
        <f t="shared" si="4"/>
        <v>0</v>
      </c>
      <c r="AN145" s="58">
        <v>2025</v>
      </c>
    </row>
    <row r="146" spans="1:40" s="7" customFormat="1" ht="24.75" customHeight="1" hidden="1">
      <c r="A146" s="19"/>
      <c r="B146" s="20"/>
      <c r="C146" s="114"/>
      <c r="D146" s="112"/>
      <c r="E146" s="115"/>
      <c r="F146" s="112"/>
      <c r="G146" s="112"/>
      <c r="H146" s="112"/>
      <c r="I146" s="112"/>
      <c r="J146" s="112"/>
      <c r="K146" s="112"/>
      <c r="L146" s="112"/>
      <c r="M146" s="112"/>
      <c r="N146" s="112"/>
      <c r="O146" s="112"/>
      <c r="P146" s="112"/>
      <c r="Q146" s="112">
        <v>1</v>
      </c>
      <c r="R146" s="112">
        <v>1</v>
      </c>
      <c r="S146" s="112">
        <v>1</v>
      </c>
      <c r="T146" s="112"/>
      <c r="U146" s="112"/>
      <c r="V146" s="112"/>
      <c r="W146" s="73"/>
      <c r="X146" s="22"/>
      <c r="Y146" s="22"/>
      <c r="Z146" s="8"/>
      <c r="AA146" s="8"/>
      <c r="AB146" s="8"/>
      <c r="AC146" s="8"/>
      <c r="AD146" s="102"/>
      <c r="AE146" s="11" t="s">
        <v>12</v>
      </c>
      <c r="AF146" s="4"/>
      <c r="AG146" s="9">
        <v>7223.5</v>
      </c>
      <c r="AH146" s="9">
        <v>7223.5</v>
      </c>
      <c r="AI146" s="9">
        <v>7223.5</v>
      </c>
      <c r="AJ146" s="9">
        <v>7223.5</v>
      </c>
      <c r="AK146" s="9">
        <v>7223.5</v>
      </c>
      <c r="AL146" s="9">
        <v>7223.5</v>
      </c>
      <c r="AM146" s="76">
        <f t="shared" si="4"/>
        <v>43341</v>
      </c>
      <c r="AN146" s="58">
        <v>2025</v>
      </c>
    </row>
    <row r="147" spans="1:40" s="7" customFormat="1" ht="19.5" customHeight="1" hidden="1">
      <c r="A147" s="19"/>
      <c r="B147" s="20"/>
      <c r="C147" s="114"/>
      <c r="D147" s="112"/>
      <c r="E147" s="115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>
        <v>1</v>
      </c>
      <c r="R147" s="112">
        <v>1</v>
      </c>
      <c r="S147" s="112">
        <v>2</v>
      </c>
      <c r="T147" s="112"/>
      <c r="U147" s="112"/>
      <c r="V147" s="112"/>
      <c r="W147" s="73"/>
      <c r="X147" s="22"/>
      <c r="Y147" s="22"/>
      <c r="Z147" s="8"/>
      <c r="AA147" s="8"/>
      <c r="AB147" s="8"/>
      <c r="AC147" s="8"/>
      <c r="AD147" s="102"/>
      <c r="AE147" s="11" t="s">
        <v>12</v>
      </c>
      <c r="AF147" s="4"/>
      <c r="AG147" s="9">
        <v>1.3</v>
      </c>
      <c r="AH147" s="9">
        <v>1.3</v>
      </c>
      <c r="AI147" s="9">
        <v>1.3</v>
      </c>
      <c r="AJ147" s="9">
        <v>1.3</v>
      </c>
      <c r="AK147" s="9">
        <v>1.3</v>
      </c>
      <c r="AL147" s="9">
        <v>1.3</v>
      </c>
      <c r="AM147" s="76">
        <f t="shared" si="4"/>
        <v>7.8</v>
      </c>
      <c r="AN147" s="58">
        <v>2025</v>
      </c>
    </row>
    <row r="148" spans="1:40" s="7" customFormat="1" ht="19.5" customHeight="1" hidden="1">
      <c r="A148" s="19"/>
      <c r="B148" s="20"/>
      <c r="C148" s="114"/>
      <c r="D148" s="112"/>
      <c r="E148" s="115"/>
      <c r="F148" s="112"/>
      <c r="G148" s="112"/>
      <c r="H148" s="112"/>
      <c r="I148" s="112"/>
      <c r="J148" s="112"/>
      <c r="K148" s="112"/>
      <c r="L148" s="112"/>
      <c r="M148" s="112"/>
      <c r="N148" s="112"/>
      <c r="O148" s="112"/>
      <c r="P148" s="112"/>
      <c r="Q148" s="112">
        <v>2</v>
      </c>
      <c r="R148" s="112">
        <v>4</v>
      </c>
      <c r="S148" s="112">
        <v>2</v>
      </c>
      <c r="T148" s="112"/>
      <c r="U148" s="112"/>
      <c r="V148" s="112"/>
      <c r="W148" s="73"/>
      <c r="X148" s="22"/>
      <c r="Y148" s="22"/>
      <c r="Z148" s="8"/>
      <c r="AA148" s="8"/>
      <c r="AB148" s="8"/>
      <c r="AC148" s="8"/>
      <c r="AD148" s="102"/>
      <c r="AE148" s="11" t="s">
        <v>12</v>
      </c>
      <c r="AF148" s="4"/>
      <c r="AG148" s="9">
        <v>280</v>
      </c>
      <c r="AH148" s="9">
        <v>280</v>
      </c>
      <c r="AI148" s="9">
        <v>280</v>
      </c>
      <c r="AJ148" s="9">
        <v>280</v>
      </c>
      <c r="AK148" s="9">
        <v>280</v>
      </c>
      <c r="AL148" s="9">
        <v>280</v>
      </c>
      <c r="AM148" s="76">
        <f t="shared" si="4"/>
        <v>1680</v>
      </c>
      <c r="AN148" s="58">
        <v>2025</v>
      </c>
    </row>
    <row r="149" spans="1:40" s="7" customFormat="1" ht="19.5" customHeight="1" hidden="1">
      <c r="A149" s="19"/>
      <c r="B149" s="20"/>
      <c r="C149" s="114"/>
      <c r="D149" s="112"/>
      <c r="E149" s="115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>
        <v>2</v>
      </c>
      <c r="R149" s="112">
        <v>4</v>
      </c>
      <c r="S149" s="112">
        <v>4</v>
      </c>
      <c r="T149" s="112"/>
      <c r="U149" s="112"/>
      <c r="V149" s="112"/>
      <c r="W149" s="73"/>
      <c r="X149" s="22"/>
      <c r="Y149" s="22"/>
      <c r="Z149" s="8"/>
      <c r="AA149" s="8"/>
      <c r="AB149" s="8"/>
      <c r="AC149" s="8"/>
      <c r="AD149" s="102"/>
      <c r="AE149" s="11" t="s">
        <v>12</v>
      </c>
      <c r="AF149" s="4"/>
      <c r="AG149" s="9">
        <v>3003.2</v>
      </c>
      <c r="AH149" s="9">
        <v>3003.2</v>
      </c>
      <c r="AI149" s="9">
        <v>3003.2</v>
      </c>
      <c r="AJ149" s="9">
        <v>3003.2</v>
      </c>
      <c r="AK149" s="9">
        <v>3003.2</v>
      </c>
      <c r="AL149" s="9">
        <v>3003.2</v>
      </c>
      <c r="AM149" s="76">
        <f t="shared" si="4"/>
        <v>18019.2</v>
      </c>
      <c r="AN149" s="58">
        <v>2025</v>
      </c>
    </row>
    <row r="150" spans="1:40" s="7" customFormat="1" ht="19.5" customHeight="1" hidden="1">
      <c r="A150" s="19"/>
      <c r="B150" s="20"/>
      <c r="C150" s="114"/>
      <c r="D150" s="112"/>
      <c r="E150" s="115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>
        <v>8</v>
      </c>
      <c r="R150" s="112">
        <v>5</v>
      </c>
      <c r="S150" s="112">
        <v>1</v>
      </c>
      <c r="T150" s="112"/>
      <c r="U150" s="112"/>
      <c r="V150" s="112"/>
      <c r="W150" s="73"/>
      <c r="X150" s="22"/>
      <c r="Y150" s="22"/>
      <c r="Z150" s="8"/>
      <c r="AA150" s="8"/>
      <c r="AB150" s="8"/>
      <c r="AC150" s="8"/>
      <c r="AD150" s="102"/>
      <c r="AE150" s="11" t="s">
        <v>12</v>
      </c>
      <c r="AF150" s="4"/>
      <c r="AG150" s="9">
        <v>80</v>
      </c>
      <c r="AH150" s="9">
        <v>80</v>
      </c>
      <c r="AI150" s="9">
        <v>80</v>
      </c>
      <c r="AJ150" s="9">
        <v>80</v>
      </c>
      <c r="AK150" s="9">
        <v>80</v>
      </c>
      <c r="AL150" s="9">
        <v>80</v>
      </c>
      <c r="AM150" s="76">
        <f t="shared" si="4"/>
        <v>480</v>
      </c>
      <c r="AN150" s="58">
        <v>2025</v>
      </c>
    </row>
    <row r="151" spans="1:40" s="7" customFormat="1" ht="19.5" customHeight="1" hidden="1">
      <c r="A151" s="19"/>
      <c r="B151" s="20"/>
      <c r="C151" s="114"/>
      <c r="D151" s="112"/>
      <c r="E151" s="115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>
        <v>8</v>
      </c>
      <c r="R151" s="112">
        <v>5</v>
      </c>
      <c r="S151" s="112">
        <v>2</v>
      </c>
      <c r="T151" s="112"/>
      <c r="U151" s="112"/>
      <c r="V151" s="112"/>
      <c r="W151" s="73"/>
      <c r="X151" s="22"/>
      <c r="Y151" s="22"/>
      <c r="Z151" s="8"/>
      <c r="AA151" s="8"/>
      <c r="AB151" s="8"/>
      <c r="AC151" s="8"/>
      <c r="AD151" s="102"/>
      <c r="AE151" s="11" t="s">
        <v>12</v>
      </c>
      <c r="AF151" s="4"/>
      <c r="AG151" s="9">
        <v>3</v>
      </c>
      <c r="AH151" s="9">
        <v>3</v>
      </c>
      <c r="AI151" s="9">
        <v>3</v>
      </c>
      <c r="AJ151" s="9">
        <v>3</v>
      </c>
      <c r="AK151" s="9">
        <v>3</v>
      </c>
      <c r="AL151" s="9">
        <v>3</v>
      </c>
      <c r="AM151" s="76">
        <f t="shared" si="4"/>
        <v>18</v>
      </c>
      <c r="AN151" s="58">
        <v>2025</v>
      </c>
    </row>
    <row r="152" spans="1:40" s="7" customFormat="1" ht="21.75" customHeight="1" hidden="1">
      <c r="A152" s="19"/>
      <c r="B152" s="20"/>
      <c r="C152" s="114"/>
      <c r="D152" s="112"/>
      <c r="E152" s="115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>
        <v>6</v>
      </c>
      <c r="R152" s="112">
        <v>1</v>
      </c>
      <c r="S152" s="112">
        <v>1</v>
      </c>
      <c r="T152" s="109"/>
      <c r="U152" s="112"/>
      <c r="V152" s="112"/>
      <c r="W152" s="74"/>
      <c r="X152" s="8"/>
      <c r="Y152" s="8"/>
      <c r="Z152" s="8"/>
      <c r="AA152" s="8"/>
      <c r="AB152" s="8"/>
      <c r="AC152" s="8"/>
      <c r="AD152" s="102"/>
      <c r="AE152" s="11" t="s">
        <v>12</v>
      </c>
      <c r="AF152" s="4"/>
      <c r="AG152" s="5">
        <v>52681.4</v>
      </c>
      <c r="AH152" s="5">
        <v>52681.4</v>
      </c>
      <c r="AI152" s="5">
        <v>52681.4</v>
      </c>
      <c r="AJ152" s="5">
        <v>52681.4</v>
      </c>
      <c r="AK152" s="5">
        <v>52681.4</v>
      </c>
      <c r="AL152" s="5">
        <v>52681.4</v>
      </c>
      <c r="AM152" s="76">
        <f t="shared" si="4"/>
        <v>316088.4</v>
      </c>
      <c r="AN152" s="58">
        <v>2025</v>
      </c>
    </row>
    <row r="153" spans="1:40" s="7" customFormat="1" ht="24" customHeight="1" hidden="1">
      <c r="A153" s="19"/>
      <c r="B153" s="20"/>
      <c r="C153" s="114"/>
      <c r="D153" s="112"/>
      <c r="E153" s="115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>
        <v>6</v>
      </c>
      <c r="R153" s="112">
        <v>2</v>
      </c>
      <c r="S153" s="112">
        <v>1</v>
      </c>
      <c r="T153" s="109"/>
      <c r="U153" s="112"/>
      <c r="V153" s="112"/>
      <c r="W153" s="74"/>
      <c r="X153" s="8"/>
      <c r="Y153" s="8"/>
      <c r="Z153" s="8"/>
      <c r="AA153" s="8"/>
      <c r="AB153" s="8"/>
      <c r="AC153" s="8"/>
      <c r="AD153" s="102"/>
      <c r="AE153" s="11" t="s">
        <v>12</v>
      </c>
      <c r="AF153" s="4"/>
      <c r="AG153" s="5">
        <v>4893.3</v>
      </c>
      <c r="AH153" s="5">
        <v>4893.3</v>
      </c>
      <c r="AI153" s="5">
        <v>4893.3</v>
      </c>
      <c r="AJ153" s="5">
        <v>4893.3</v>
      </c>
      <c r="AK153" s="5">
        <v>4893.3</v>
      </c>
      <c r="AL153" s="5">
        <v>4893.3</v>
      </c>
      <c r="AM153" s="76">
        <f t="shared" si="4"/>
        <v>29359.8</v>
      </c>
      <c r="AN153" s="58">
        <v>2025</v>
      </c>
    </row>
    <row r="154" spans="1:40" s="7" customFormat="1" ht="51" customHeight="1">
      <c r="A154" s="19"/>
      <c r="B154" s="20"/>
      <c r="C154" s="114"/>
      <c r="D154" s="112"/>
      <c r="E154" s="115"/>
      <c r="F154" s="112"/>
      <c r="G154" s="112"/>
      <c r="H154" s="112"/>
      <c r="I154" s="112"/>
      <c r="J154" s="112"/>
      <c r="K154" s="112"/>
      <c r="L154" s="112"/>
      <c r="M154" s="112"/>
      <c r="N154" s="112"/>
      <c r="O154" s="112"/>
      <c r="P154" s="112"/>
      <c r="Q154" s="112"/>
      <c r="R154" s="112"/>
      <c r="S154" s="112"/>
      <c r="T154" s="109"/>
      <c r="U154" s="112"/>
      <c r="V154" s="112"/>
      <c r="W154" s="74"/>
      <c r="X154" s="8"/>
      <c r="Y154" s="8"/>
      <c r="Z154" s="8"/>
      <c r="AA154" s="8"/>
      <c r="AB154" s="8"/>
      <c r="AC154" s="8"/>
      <c r="AD154" s="102" t="s">
        <v>71</v>
      </c>
      <c r="AE154" s="11" t="s">
        <v>70</v>
      </c>
      <c r="AF154" s="4"/>
      <c r="AG154" s="5">
        <v>6</v>
      </c>
      <c r="AH154" s="5">
        <v>6</v>
      </c>
      <c r="AI154" s="5">
        <v>6</v>
      </c>
      <c r="AJ154" s="5">
        <v>6</v>
      </c>
      <c r="AK154" s="5">
        <v>6</v>
      </c>
      <c r="AL154" s="5">
        <v>6</v>
      </c>
      <c r="AM154" s="76">
        <f aca="true" t="shared" si="8" ref="AM154:AM160">AL154+AK154+AJ154+AI154+AH154+AG154</f>
        <v>36</v>
      </c>
      <c r="AN154" s="58">
        <v>2025</v>
      </c>
    </row>
    <row r="155" spans="1:40" s="55" customFormat="1" ht="24.75" customHeight="1">
      <c r="A155" s="56"/>
      <c r="B155" s="57"/>
      <c r="C155" s="119">
        <v>5</v>
      </c>
      <c r="D155" s="117">
        <v>5</v>
      </c>
      <c r="E155" s="116">
        <v>6</v>
      </c>
      <c r="F155" s="117">
        <v>0</v>
      </c>
      <c r="G155" s="117">
        <v>8</v>
      </c>
      <c r="H155" s="117">
        <v>0</v>
      </c>
      <c r="I155" s="117">
        <v>4</v>
      </c>
      <c r="J155" s="117">
        <v>1</v>
      </c>
      <c r="K155" s="117">
        <v>1</v>
      </c>
      <c r="L155" s="117"/>
      <c r="M155" s="117">
        <v>9</v>
      </c>
      <c r="N155" s="117">
        <v>0</v>
      </c>
      <c r="O155" s="117">
        <v>0</v>
      </c>
      <c r="P155" s="117">
        <v>0</v>
      </c>
      <c r="Q155" s="117"/>
      <c r="R155" s="117"/>
      <c r="S155" s="117">
        <v>0</v>
      </c>
      <c r="T155" s="118">
        <v>0</v>
      </c>
      <c r="U155" s="117">
        <v>0</v>
      </c>
      <c r="V155" s="117">
        <v>0</v>
      </c>
      <c r="W155" s="80"/>
      <c r="X155" s="81"/>
      <c r="Y155" s="81"/>
      <c r="Z155" s="81"/>
      <c r="AA155" s="81"/>
      <c r="AB155" s="81"/>
      <c r="AC155" s="81"/>
      <c r="AD155" s="82" t="s">
        <v>24</v>
      </c>
      <c r="AE155" s="125" t="s">
        <v>12</v>
      </c>
      <c r="AF155" s="83"/>
      <c r="AG155" s="84">
        <f aca="true" t="shared" si="9" ref="AG155:AL155">AG157+AG158+AG159+AG160+AG156</f>
        <v>8302.4</v>
      </c>
      <c r="AH155" s="84">
        <f t="shared" si="9"/>
        <v>8276.3</v>
      </c>
      <c r="AI155" s="84">
        <f t="shared" si="9"/>
        <v>8076.299999999999</v>
      </c>
      <c r="AJ155" s="84">
        <f t="shared" si="9"/>
        <v>8076.299999999999</v>
      </c>
      <c r="AK155" s="84">
        <f t="shared" si="9"/>
        <v>8076.299999999999</v>
      </c>
      <c r="AL155" s="84">
        <f t="shared" si="9"/>
        <v>8076.299999999999</v>
      </c>
      <c r="AM155" s="76">
        <f t="shared" si="8"/>
        <v>48883.9</v>
      </c>
      <c r="AN155" s="58">
        <v>2025</v>
      </c>
    </row>
    <row r="156" spans="1:40" s="85" customFormat="1" ht="50.25" customHeight="1">
      <c r="A156" s="78"/>
      <c r="B156" s="79"/>
      <c r="C156" s="116"/>
      <c r="D156" s="117"/>
      <c r="E156" s="117"/>
      <c r="F156" s="117"/>
      <c r="G156" s="117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8"/>
      <c r="S156" s="117"/>
      <c r="T156" s="118"/>
      <c r="U156" s="117"/>
      <c r="V156" s="117"/>
      <c r="W156" s="80"/>
      <c r="X156" s="81"/>
      <c r="Y156" s="81"/>
      <c r="Z156" s="81"/>
      <c r="AA156" s="81"/>
      <c r="AB156" s="81"/>
      <c r="AC156" s="81"/>
      <c r="AD156" s="82" t="s">
        <v>125</v>
      </c>
      <c r="AE156" s="11" t="s">
        <v>12</v>
      </c>
      <c r="AF156" s="83"/>
      <c r="AG156" s="84">
        <v>0</v>
      </c>
      <c r="AH156" s="84">
        <v>0</v>
      </c>
      <c r="AI156" s="84">
        <v>0</v>
      </c>
      <c r="AJ156" s="84">
        <v>0</v>
      </c>
      <c r="AK156" s="84">
        <v>0</v>
      </c>
      <c r="AL156" s="84">
        <v>0</v>
      </c>
      <c r="AM156" s="76">
        <f t="shared" si="8"/>
        <v>0</v>
      </c>
      <c r="AN156" s="58">
        <v>2025</v>
      </c>
    </row>
    <row r="157" spans="1:40" s="85" customFormat="1" ht="36.75" customHeight="1">
      <c r="A157" s="78"/>
      <c r="B157" s="79"/>
      <c r="C157" s="119"/>
      <c r="D157" s="117"/>
      <c r="E157" s="116"/>
      <c r="F157" s="117"/>
      <c r="G157" s="117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8"/>
      <c r="U157" s="117"/>
      <c r="V157" s="117"/>
      <c r="W157" s="80"/>
      <c r="X157" s="81"/>
      <c r="Y157" s="81"/>
      <c r="Z157" s="81"/>
      <c r="AA157" s="81"/>
      <c r="AB157" s="81"/>
      <c r="AC157" s="81"/>
      <c r="AD157" s="82" t="s">
        <v>124</v>
      </c>
      <c r="AE157" s="11" t="s">
        <v>12</v>
      </c>
      <c r="AF157" s="83"/>
      <c r="AG157" s="84">
        <v>0</v>
      </c>
      <c r="AH157" s="84">
        <v>0</v>
      </c>
      <c r="AI157" s="84">
        <v>0</v>
      </c>
      <c r="AJ157" s="84">
        <v>0</v>
      </c>
      <c r="AK157" s="84">
        <v>0</v>
      </c>
      <c r="AL157" s="84">
        <v>0</v>
      </c>
      <c r="AM157" s="76">
        <f t="shared" si="8"/>
        <v>0</v>
      </c>
      <c r="AN157" s="58">
        <v>2025</v>
      </c>
    </row>
    <row r="158" spans="1:40" s="7" customFormat="1" ht="59.25" customHeight="1">
      <c r="A158" s="19"/>
      <c r="B158" s="20"/>
      <c r="C158" s="114">
        <v>5</v>
      </c>
      <c r="D158" s="112">
        <v>5</v>
      </c>
      <c r="E158" s="115">
        <v>6</v>
      </c>
      <c r="F158" s="112">
        <v>0</v>
      </c>
      <c r="G158" s="112">
        <v>8</v>
      </c>
      <c r="H158" s="112">
        <v>0</v>
      </c>
      <c r="I158" s="112">
        <v>4</v>
      </c>
      <c r="J158" s="112">
        <v>1</v>
      </c>
      <c r="K158" s="112">
        <v>1</v>
      </c>
      <c r="L158" s="112"/>
      <c r="M158" s="112">
        <v>9</v>
      </c>
      <c r="N158" s="112">
        <v>0</v>
      </c>
      <c r="O158" s="112">
        <v>7</v>
      </c>
      <c r="P158" s="112">
        <v>2</v>
      </c>
      <c r="Q158" s="112"/>
      <c r="R158" s="112"/>
      <c r="S158" s="112">
        <v>0</v>
      </c>
      <c r="T158" s="109">
        <v>0</v>
      </c>
      <c r="U158" s="112">
        <v>1</v>
      </c>
      <c r="V158" s="112">
        <v>0</v>
      </c>
      <c r="W158" s="74"/>
      <c r="X158" s="8"/>
      <c r="Y158" s="8"/>
      <c r="Z158" s="8"/>
      <c r="AA158" s="8"/>
      <c r="AB158" s="8"/>
      <c r="AC158" s="8"/>
      <c r="AD158" s="10" t="s">
        <v>19</v>
      </c>
      <c r="AE158" s="11" t="s">
        <v>12</v>
      </c>
      <c r="AF158" s="4"/>
      <c r="AG158" s="5">
        <v>1157.1</v>
      </c>
      <c r="AH158" s="5">
        <v>1131</v>
      </c>
      <c r="AI158" s="5">
        <v>1131</v>
      </c>
      <c r="AJ158" s="5">
        <v>1131</v>
      </c>
      <c r="AK158" s="5">
        <v>1131</v>
      </c>
      <c r="AL158" s="5">
        <v>1131</v>
      </c>
      <c r="AM158" s="76">
        <f t="shared" si="8"/>
        <v>6812.1</v>
      </c>
      <c r="AN158" s="58">
        <v>2025</v>
      </c>
    </row>
    <row r="159" spans="1:40" s="7" customFormat="1" ht="59.25" customHeight="1">
      <c r="A159" s="19"/>
      <c r="B159" s="20"/>
      <c r="C159" s="114">
        <v>5</v>
      </c>
      <c r="D159" s="112">
        <v>5</v>
      </c>
      <c r="E159" s="115">
        <v>6</v>
      </c>
      <c r="F159" s="112">
        <v>0</v>
      </c>
      <c r="G159" s="112">
        <v>8</v>
      </c>
      <c r="H159" s="112">
        <v>0</v>
      </c>
      <c r="I159" s="112">
        <v>4</v>
      </c>
      <c r="J159" s="112">
        <v>1</v>
      </c>
      <c r="K159" s="112">
        <v>1</v>
      </c>
      <c r="L159" s="112"/>
      <c r="M159" s="112">
        <v>9</v>
      </c>
      <c r="N159" s="112">
        <v>0</v>
      </c>
      <c r="O159" s="112">
        <v>7</v>
      </c>
      <c r="P159" s="112">
        <v>2</v>
      </c>
      <c r="Q159" s="112"/>
      <c r="R159" s="112"/>
      <c r="S159" s="112">
        <v>0</v>
      </c>
      <c r="T159" s="109">
        <v>0</v>
      </c>
      <c r="U159" s="112">
        <v>2</v>
      </c>
      <c r="V159" s="112">
        <v>0</v>
      </c>
      <c r="W159" s="74"/>
      <c r="X159" s="8"/>
      <c r="Y159" s="8"/>
      <c r="Z159" s="8"/>
      <c r="AA159" s="8"/>
      <c r="AB159" s="8"/>
      <c r="AC159" s="8"/>
      <c r="AD159" s="10" t="s">
        <v>82</v>
      </c>
      <c r="AE159" s="11" t="s">
        <v>12</v>
      </c>
      <c r="AF159" s="4"/>
      <c r="AG159" s="5">
        <v>1794.1</v>
      </c>
      <c r="AH159" s="5">
        <v>1794.1</v>
      </c>
      <c r="AI159" s="5">
        <v>1794.1</v>
      </c>
      <c r="AJ159" s="5">
        <v>1794.1</v>
      </c>
      <c r="AK159" s="5">
        <v>1794.1</v>
      </c>
      <c r="AL159" s="5">
        <v>1794.1</v>
      </c>
      <c r="AM159" s="76">
        <f t="shared" si="8"/>
        <v>10764.6</v>
      </c>
      <c r="AN159" s="58">
        <v>2025</v>
      </c>
    </row>
    <row r="160" spans="1:40" s="7" customFormat="1" ht="59.25" customHeight="1">
      <c r="A160" s="20"/>
      <c r="B160" s="20"/>
      <c r="C160" s="112">
        <v>5</v>
      </c>
      <c r="D160" s="112">
        <v>5</v>
      </c>
      <c r="E160" s="112">
        <v>5</v>
      </c>
      <c r="F160" s="112">
        <v>0</v>
      </c>
      <c r="G160" s="112">
        <v>8</v>
      </c>
      <c r="H160" s="112">
        <v>0</v>
      </c>
      <c r="I160" s="112">
        <v>4</v>
      </c>
      <c r="J160" s="112">
        <v>1</v>
      </c>
      <c r="K160" s="112">
        <v>1</v>
      </c>
      <c r="L160" s="113"/>
      <c r="M160" s="112">
        <v>9</v>
      </c>
      <c r="N160" s="112">
        <v>0</v>
      </c>
      <c r="O160" s="112">
        <v>7</v>
      </c>
      <c r="P160" s="112">
        <v>2</v>
      </c>
      <c r="Q160" s="113"/>
      <c r="R160" s="113"/>
      <c r="S160" s="112">
        <v>0</v>
      </c>
      <c r="T160" s="109">
        <v>0</v>
      </c>
      <c r="U160" s="112">
        <v>3</v>
      </c>
      <c r="V160" s="112">
        <v>0</v>
      </c>
      <c r="W160" s="75"/>
      <c r="X160" s="70"/>
      <c r="Y160" s="70"/>
      <c r="Z160" s="70"/>
      <c r="AA160" s="70"/>
      <c r="AB160" s="70"/>
      <c r="AC160" s="70"/>
      <c r="AD160" s="10" t="s">
        <v>108</v>
      </c>
      <c r="AE160" s="11" t="s">
        <v>106</v>
      </c>
      <c r="AF160" s="11"/>
      <c r="AG160" s="5">
        <v>5351.2</v>
      </c>
      <c r="AH160" s="5">
        <v>5351.2</v>
      </c>
      <c r="AI160" s="5">
        <v>5151.2</v>
      </c>
      <c r="AJ160" s="5">
        <v>5151.2</v>
      </c>
      <c r="AK160" s="5">
        <v>5151.2</v>
      </c>
      <c r="AL160" s="5">
        <v>5151.2</v>
      </c>
      <c r="AM160" s="76">
        <f t="shared" si="8"/>
        <v>31307.2</v>
      </c>
      <c r="AN160" s="58">
        <v>2025</v>
      </c>
    </row>
    <row r="161" spans="1:51" s="3" customFormat="1" ht="12" customHeight="1">
      <c r="A161" s="29"/>
      <c r="B161" s="29"/>
      <c r="C161" s="168"/>
      <c r="D161" s="168"/>
      <c r="E161" s="29"/>
      <c r="F161" s="169"/>
      <c r="G161" s="169"/>
      <c r="H161" s="169"/>
      <c r="I161" s="169"/>
      <c r="J161" s="169"/>
      <c r="K161" s="169"/>
      <c r="L161" s="169"/>
      <c r="M161" s="169"/>
      <c r="N161" s="169"/>
      <c r="O161" s="169"/>
      <c r="P161" s="169"/>
      <c r="Q161" s="169"/>
      <c r="R161" s="169"/>
      <c r="S161" s="169"/>
      <c r="T161" s="169"/>
      <c r="U161" s="169"/>
      <c r="V161" s="169"/>
      <c r="W161" s="169"/>
      <c r="X161" s="169"/>
      <c r="Y161" s="169"/>
      <c r="Z161" s="169"/>
      <c r="AA161" s="169"/>
      <c r="AB161" s="169"/>
      <c r="AC161" s="169"/>
      <c r="AD161" s="169"/>
      <c r="AE161" s="11" t="s">
        <v>13</v>
      </c>
      <c r="AF161" s="30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</row>
    <row r="162" spans="1:51" s="3" customFormat="1" ht="12">
      <c r="A162" s="29"/>
      <c r="B162" s="29"/>
      <c r="C162" s="168"/>
      <c r="D162" s="168"/>
      <c r="E162" s="29"/>
      <c r="F162" s="169"/>
      <c r="G162" s="169"/>
      <c r="H162" s="169"/>
      <c r="I162" s="169"/>
      <c r="J162" s="169"/>
      <c r="K162" s="169"/>
      <c r="L162" s="169"/>
      <c r="M162" s="169"/>
      <c r="N162" s="169"/>
      <c r="O162" s="169"/>
      <c r="P162" s="169"/>
      <c r="Q162" s="169"/>
      <c r="R162" s="169"/>
      <c r="S162" s="169"/>
      <c r="T162" s="169"/>
      <c r="U162" s="169"/>
      <c r="V162" s="169"/>
      <c r="W162" s="169"/>
      <c r="X162" s="169"/>
      <c r="Y162" s="169"/>
      <c r="Z162" s="169"/>
      <c r="AA162" s="169"/>
      <c r="AB162" s="169"/>
      <c r="AC162" s="169"/>
      <c r="AD162" s="169"/>
      <c r="AE162" s="30"/>
      <c r="AF162" s="30"/>
      <c r="AG162" s="27"/>
      <c r="AH162" s="27"/>
      <c r="AI162" s="27"/>
      <c r="AJ162" s="27"/>
      <c r="AK162" s="27"/>
      <c r="AL162" s="27"/>
      <c r="AM162" s="27" t="s">
        <v>120</v>
      </c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</row>
    <row r="163" spans="1:51" ht="14.25" customHeight="1">
      <c r="A163" s="23"/>
      <c r="B163" s="23"/>
      <c r="C163" s="170"/>
      <c r="D163" s="170"/>
      <c r="E163" s="23"/>
      <c r="F163" s="169"/>
      <c r="G163" s="169"/>
      <c r="H163" s="169"/>
      <c r="I163" s="169"/>
      <c r="J163" s="169"/>
      <c r="K163" s="169"/>
      <c r="L163" s="169"/>
      <c r="M163" s="169"/>
      <c r="N163" s="169"/>
      <c r="O163" s="169"/>
      <c r="P163" s="169"/>
      <c r="Q163" s="169"/>
      <c r="R163" s="169"/>
      <c r="S163" s="169"/>
      <c r="T163" s="169"/>
      <c r="U163" s="169"/>
      <c r="V163" s="169"/>
      <c r="W163" s="169"/>
      <c r="X163" s="169"/>
      <c r="Y163" s="169"/>
      <c r="Z163" s="169"/>
      <c r="AA163" s="169"/>
      <c r="AB163" s="169"/>
      <c r="AC163" s="169"/>
      <c r="AD163" s="169"/>
      <c r="AE163" s="30"/>
      <c r="AF163" s="30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</row>
    <row r="164" spans="1:51" ht="15">
      <c r="A164" s="23"/>
      <c r="B164" s="23"/>
      <c r="C164" s="170"/>
      <c r="D164" s="170"/>
      <c r="E164" s="23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U164" s="169"/>
      <c r="V164" s="169"/>
      <c r="W164" s="169"/>
      <c r="X164" s="169"/>
      <c r="Y164" s="169"/>
      <c r="Z164" s="169"/>
      <c r="AA164" s="169"/>
      <c r="AB164" s="169"/>
      <c r="AC164" s="169"/>
      <c r="AD164" s="169"/>
      <c r="AE164" s="30"/>
      <c r="AF164" s="30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</row>
    <row r="165" spans="1:51" ht="15">
      <c r="A165" s="23"/>
      <c r="B165" s="23"/>
      <c r="C165" s="170"/>
      <c r="D165" s="170"/>
      <c r="E165" s="23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169"/>
      <c r="S165" s="169"/>
      <c r="T165" s="169"/>
      <c r="U165" s="169"/>
      <c r="V165" s="169"/>
      <c r="W165" s="169"/>
      <c r="X165" s="169"/>
      <c r="Y165" s="169"/>
      <c r="Z165" s="169"/>
      <c r="AA165" s="169"/>
      <c r="AB165" s="169"/>
      <c r="AC165" s="169"/>
      <c r="AD165" s="169"/>
      <c r="AE165" s="30"/>
      <c r="AF165" s="30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</row>
    <row r="166" ht="15">
      <c r="AE166" s="30"/>
    </row>
  </sheetData>
  <sheetProtection/>
  <mergeCells count="38">
    <mergeCell ref="C162:D162"/>
    <mergeCell ref="F162:AD162"/>
    <mergeCell ref="C161:D161"/>
    <mergeCell ref="F165:AD165"/>
    <mergeCell ref="C165:D165"/>
    <mergeCell ref="C164:D164"/>
    <mergeCell ref="C163:D163"/>
    <mergeCell ref="F164:AD164"/>
    <mergeCell ref="F163:AD163"/>
    <mergeCell ref="F161:AD161"/>
    <mergeCell ref="A3:AN3"/>
    <mergeCell ref="J14:AY14"/>
    <mergeCell ref="A20:A21"/>
    <mergeCell ref="AE19:AE22"/>
    <mergeCell ref="AF19:AF22"/>
    <mergeCell ref="AD19:AD22"/>
    <mergeCell ref="J15:V15"/>
    <mergeCell ref="F20:G22"/>
    <mergeCell ref="AG9:AN9"/>
    <mergeCell ref="C20:E22"/>
    <mergeCell ref="H20:I22"/>
    <mergeCell ref="J16:V16"/>
    <mergeCell ref="J17:AD17"/>
    <mergeCell ref="AI2:AN2"/>
    <mergeCell ref="Q6:AD6"/>
    <mergeCell ref="Q7:AD7"/>
    <mergeCell ref="AG6:AN6"/>
    <mergeCell ref="A4:AN4"/>
    <mergeCell ref="C19:V19"/>
    <mergeCell ref="J20:V22"/>
    <mergeCell ref="AG7:AN7"/>
    <mergeCell ref="J13:AY13"/>
    <mergeCell ref="Q8:AD8"/>
    <mergeCell ref="Q9:AD9"/>
    <mergeCell ref="Q10:AD10"/>
    <mergeCell ref="A11:AN11"/>
    <mergeCell ref="AG10:AN10"/>
    <mergeCell ref="AG8:AN8"/>
  </mergeCells>
  <printOptions/>
  <pageMargins left="0.3937007874015748" right="0.1968503937007874" top="0.31496062992125984" bottom="0" header="0.1968503937007874" footer="0"/>
  <pageSetup firstPageNumber="33" useFirstPageNumber="1" fitToHeight="0" fitToWidth="1" horizontalDpi="600" verticalDpi="600" orientation="landscape" paperSize="9" scale="50" r:id="rId3"/>
  <headerFooter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2020-07-30T11:05:52Z</cp:lastPrinted>
  <dcterms:created xsi:type="dcterms:W3CDTF">2011-12-09T07:36:49Z</dcterms:created>
  <dcterms:modified xsi:type="dcterms:W3CDTF">2020-08-03T12:28:41Z</dcterms:modified>
  <cp:category/>
  <cp:version/>
  <cp:contentType/>
  <cp:contentStatus/>
</cp:coreProperties>
</file>