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3'!$B$1:$AL$86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<sst xmlns="http://schemas.openxmlformats.org/spreadsheetml/2006/main" count="584" uniqueCount="160">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</sst>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30" fillId="35" borderId="11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8" t="s">
        <v>82</v>
      </c>
      <c r="AD1" s="158"/>
    </row>
    <row r="2" spans="29:30" ht="162" customHeight="1">
      <c r="AC2" s="161" t="s">
        <v>85</v>
      </c>
      <c r="AD2" s="161"/>
    </row>
    <row r="3" spans="1:30" ht="18.75">
      <c r="A3" s="10"/>
      <c r="B3" s="10"/>
      <c r="C3" s="149" t="s">
        <v>67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0"/>
      <c r="B4" s="10"/>
      <c r="C4" s="149" t="s">
        <v>84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0"/>
      <c r="B5" s="10"/>
      <c r="C5" s="149" t="s">
        <v>81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0"/>
      <c r="B6" s="10"/>
      <c r="C6" s="159" t="s">
        <v>66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8.75">
      <c r="A7" s="10"/>
      <c r="B7" s="10"/>
      <c r="C7" s="160" t="s">
        <v>80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8.75">
      <c r="A8" s="10"/>
      <c r="B8" s="10"/>
      <c r="C8" s="149" t="s">
        <v>68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0"/>
      <c r="B9" s="1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10"/>
      <c r="B10" s="10"/>
      <c r="C10" s="150" t="s">
        <v>6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</row>
    <row r="11" spans="1:59" s="1" customFormat="1" ht="15.75" customHeight="1">
      <c r="A11" s="10"/>
      <c r="B11" s="10"/>
      <c r="C11" s="151" t="s">
        <v>69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7" t="s">
        <v>70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4" t="s">
        <v>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 t="s">
        <v>33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 t="s">
        <v>35</v>
      </c>
      <c r="Z13" s="154" t="s">
        <v>0</v>
      </c>
      <c r="AA13" s="143" t="s">
        <v>65</v>
      </c>
      <c r="AB13" s="143"/>
      <c r="AC13" s="143"/>
      <c r="AD13" s="14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4" t="s">
        <v>44</v>
      </c>
      <c r="B14" s="144"/>
      <c r="C14" s="144"/>
      <c r="D14" s="144" t="s">
        <v>45</v>
      </c>
      <c r="E14" s="144"/>
      <c r="F14" s="144" t="s">
        <v>46</v>
      </c>
      <c r="G14" s="144"/>
      <c r="H14" s="144" t="s">
        <v>43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5"/>
      <c r="Z14" s="155"/>
      <c r="AA14" s="143" t="s">
        <v>64</v>
      </c>
      <c r="AB14" s="143" t="s">
        <v>63</v>
      </c>
      <c r="AC14" s="143" t="s">
        <v>62</v>
      </c>
      <c r="AD14" s="143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55"/>
      <c r="AA15" s="143"/>
      <c r="AB15" s="143"/>
      <c r="AC15" s="143"/>
      <c r="AD15" s="14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156"/>
      <c r="AA16" s="143"/>
      <c r="AB16" s="143"/>
      <c r="AC16" s="143"/>
      <c r="AD16" s="14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2" t="s">
        <v>75</v>
      </c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47" t="s">
        <v>71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1"/>
      <c r="AD72" s="14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47" t="s">
        <v>72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47" t="s">
        <v>73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47"/>
      <c r="K75" s="147" t="s">
        <v>54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6" t="s">
        <v>74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AB76" s="148" t="s">
        <v>53</v>
      </c>
      <c r="AC76" s="148"/>
      <c r="AD76" s="14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6" t="s">
        <v>52</v>
      </c>
      <c r="K77" s="146"/>
      <c r="L77" s="146"/>
      <c r="M77" s="146"/>
      <c r="N77" s="146"/>
      <c r="O77" s="146"/>
      <c r="P77" s="146"/>
      <c r="Q77" s="146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3"/>
  <sheetViews>
    <sheetView tabSelected="1" view="pageBreakPreview" zoomScaleNormal="70" zoomScaleSheetLayoutView="100" zoomScalePageLayoutView="0" workbookViewId="0" topLeftCell="S1">
      <selection activeCell="B1" sqref="B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58" t="s">
        <v>34</v>
      </c>
      <c r="AI1" s="158"/>
      <c r="AJ1" s="158"/>
      <c r="AK1" s="158"/>
      <c r="AL1" s="158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72" t="s">
        <v>149</v>
      </c>
      <c r="AI2" s="172"/>
      <c r="AJ2" s="172"/>
      <c r="AK2" s="172"/>
      <c r="AL2" s="172"/>
      <c r="AM2" s="11"/>
      <c r="AN2" s="2"/>
      <c r="AO2" s="2"/>
      <c r="AP2" s="2"/>
      <c r="AQ2" s="2"/>
    </row>
    <row r="3" spans="2:44" s="3" customFormat="1" ht="18.75">
      <c r="B3" s="6"/>
      <c r="C3" s="6"/>
      <c r="D3" s="174" t="s">
        <v>106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75" t="s">
        <v>150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76" t="s">
        <v>99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75" t="s">
        <v>83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51" t="s">
        <v>50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51" t="s">
        <v>51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44" t="s">
        <v>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56"/>
      <c r="Q12" s="56"/>
      <c r="R12" s="56"/>
      <c r="S12" s="168" t="s">
        <v>33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44" t="s">
        <v>35</v>
      </c>
      <c r="AD12" s="144" t="s">
        <v>0</v>
      </c>
      <c r="AE12" s="144" t="s">
        <v>36</v>
      </c>
      <c r="AF12" s="144"/>
      <c r="AG12" s="144"/>
      <c r="AH12" s="144"/>
      <c r="AI12" s="144"/>
      <c r="AJ12" s="144"/>
      <c r="AK12" s="143" t="s">
        <v>8</v>
      </c>
      <c r="AL12" s="143"/>
      <c r="AM12" s="9"/>
    </row>
    <row r="13" spans="1:39" s="34" customFormat="1" ht="15" customHeight="1">
      <c r="A13" s="9"/>
      <c r="B13" s="144" t="s">
        <v>44</v>
      </c>
      <c r="C13" s="144"/>
      <c r="D13" s="144"/>
      <c r="E13" s="144" t="s">
        <v>45</v>
      </c>
      <c r="F13" s="144"/>
      <c r="G13" s="144" t="s">
        <v>46</v>
      </c>
      <c r="H13" s="144"/>
      <c r="I13" s="162" t="s">
        <v>43</v>
      </c>
      <c r="J13" s="163"/>
      <c r="K13" s="163"/>
      <c r="L13" s="163"/>
      <c r="M13" s="163"/>
      <c r="N13" s="163"/>
      <c r="O13" s="164"/>
      <c r="P13" s="57"/>
      <c r="Q13" s="57"/>
      <c r="R13" s="57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44"/>
      <c r="AD13" s="144"/>
      <c r="AE13" s="144"/>
      <c r="AF13" s="144"/>
      <c r="AG13" s="144"/>
      <c r="AH13" s="144"/>
      <c r="AI13" s="144"/>
      <c r="AJ13" s="144"/>
      <c r="AK13" s="143"/>
      <c r="AL13" s="143"/>
      <c r="AM13" s="9"/>
    </row>
    <row r="14" spans="1:39" s="34" customFormat="1" ht="25.5">
      <c r="A14" s="9"/>
      <c r="B14" s="144"/>
      <c r="C14" s="144"/>
      <c r="D14" s="144"/>
      <c r="E14" s="144"/>
      <c r="F14" s="144"/>
      <c r="G14" s="144"/>
      <c r="H14" s="144"/>
      <c r="I14" s="165"/>
      <c r="J14" s="166"/>
      <c r="K14" s="166"/>
      <c r="L14" s="166"/>
      <c r="M14" s="166"/>
      <c r="N14" s="166"/>
      <c r="O14" s="167"/>
      <c r="P14" s="129"/>
      <c r="Q14" s="129"/>
      <c r="R14" s="129"/>
      <c r="S14" s="171"/>
      <c r="T14" s="166"/>
      <c r="U14" s="166"/>
      <c r="V14" s="166"/>
      <c r="W14" s="166"/>
      <c r="X14" s="166"/>
      <c r="Y14" s="166"/>
      <c r="Z14" s="166"/>
      <c r="AA14" s="166"/>
      <c r="AB14" s="166"/>
      <c r="AC14" s="144"/>
      <c r="AD14" s="144"/>
      <c r="AE14" s="51" t="s">
        <v>94</v>
      </c>
      <c r="AF14" s="51" t="s">
        <v>111</v>
      </c>
      <c r="AG14" s="51" t="s">
        <v>141</v>
      </c>
      <c r="AH14" s="51" t="s">
        <v>142</v>
      </c>
      <c r="AI14" s="51" t="s">
        <v>143</v>
      </c>
      <c r="AJ14" s="51" t="s">
        <v>148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101</v>
      </c>
      <c r="C16" s="59" t="s">
        <v>101</v>
      </c>
      <c r="D16" s="59" t="s">
        <v>101</v>
      </c>
      <c r="E16" s="60" t="s">
        <v>101</v>
      </c>
      <c r="F16" s="60" t="s">
        <v>101</v>
      </c>
      <c r="G16" s="60" t="s">
        <v>101</v>
      </c>
      <c r="H16" s="60" t="s">
        <v>101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144</v>
      </c>
      <c r="AD16" s="62" t="s">
        <v>3</v>
      </c>
      <c r="AE16" s="63">
        <f>(AE23+AE51+AE69)</f>
        <v>22988.2</v>
      </c>
      <c r="AF16" s="63">
        <f>(AF18+AF17)</f>
        <v>43938.1</v>
      </c>
      <c r="AG16" s="63">
        <f>(AG23+AG51+AG69)</f>
        <v>4709.299999999999</v>
      </c>
      <c r="AH16" s="63">
        <f>(AH23+AH51+AH69)</f>
        <v>3619.2999999999997</v>
      </c>
      <c r="AI16" s="63">
        <f>(AI23+AI51+AI69)</f>
        <v>6486.3099999999995</v>
      </c>
      <c r="AJ16" s="63">
        <f>(AJ23+AJ51+AJ69)</f>
        <v>750</v>
      </c>
      <c r="AK16" s="64">
        <f>SUM(AE16:AJ16)</f>
        <v>82491.21</v>
      </c>
      <c r="AL16" s="92">
        <v>2023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102</v>
      </c>
      <c r="AD17" s="90" t="s">
        <v>3</v>
      </c>
      <c r="AE17" s="91">
        <v>0</v>
      </c>
      <c r="AF17" s="91">
        <f>(AF24)</f>
        <v>31821.1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31821.1</v>
      </c>
      <c r="AL17" s="92">
        <v>2023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100</v>
      </c>
      <c r="AD18" s="90" t="s">
        <v>3</v>
      </c>
      <c r="AE18" s="91">
        <f>(AE25+AE52+AE70)</f>
        <v>8493.600000000002</v>
      </c>
      <c r="AF18" s="91">
        <f>(AF25+AF52)</f>
        <v>12117</v>
      </c>
      <c r="AG18" s="91">
        <f>(AG25+AG52+AG70)</f>
        <v>4709.299999999999</v>
      </c>
      <c r="AH18" s="91">
        <f>(AH25+AH52+AH70)</f>
        <v>3619.2999999999997</v>
      </c>
      <c r="AI18" s="91">
        <f>(AI25+AI52+AI70)</f>
        <v>6486.3099999999995</v>
      </c>
      <c r="AJ18" s="91">
        <f>(AJ25+AJ52+AJ70)</f>
        <v>750</v>
      </c>
      <c r="AK18" s="64">
        <f>SUM(AE18:AJ18)</f>
        <v>36175.51</v>
      </c>
      <c r="AL18" s="92">
        <v>2023</v>
      </c>
      <c r="AM18" s="9"/>
    </row>
    <row r="19" spans="1:39" s="34" customFormat="1" ht="33" customHeight="1">
      <c r="A19" s="9"/>
      <c r="B19" s="104" t="s">
        <v>101</v>
      </c>
      <c r="C19" s="104" t="s">
        <v>101</v>
      </c>
      <c r="D19" s="104" t="s">
        <v>101</v>
      </c>
      <c r="E19" s="105" t="s">
        <v>101</v>
      </c>
      <c r="F19" s="105" t="s">
        <v>101</v>
      </c>
      <c r="G19" s="105" t="s">
        <v>101</v>
      </c>
      <c r="H19" s="105" t="s">
        <v>101</v>
      </c>
      <c r="I19" s="105" t="s">
        <v>101</v>
      </c>
      <c r="J19" s="104" t="s">
        <v>101</v>
      </c>
      <c r="K19" s="104" t="s">
        <v>101</v>
      </c>
      <c r="L19" s="104" t="s">
        <v>101</v>
      </c>
      <c r="M19" s="104" t="s">
        <v>101</v>
      </c>
      <c r="N19" s="104" t="s">
        <v>101</v>
      </c>
      <c r="O19" s="104" t="s">
        <v>101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2023</v>
      </c>
      <c r="AM19" s="9"/>
    </row>
    <row r="20" spans="1:39" s="34" customFormat="1" ht="51">
      <c r="A20" s="9"/>
      <c r="B20" s="104" t="s">
        <v>101</v>
      </c>
      <c r="C20" s="104" t="s">
        <v>101</v>
      </c>
      <c r="D20" s="104" t="s">
        <v>101</v>
      </c>
      <c r="E20" s="105" t="s">
        <v>101</v>
      </c>
      <c r="F20" s="105" t="s">
        <v>101</v>
      </c>
      <c r="G20" s="105" t="s">
        <v>101</v>
      </c>
      <c r="H20" s="105" t="s">
        <v>101</v>
      </c>
      <c r="I20" s="105" t="s">
        <v>101</v>
      </c>
      <c r="J20" s="104" t="s">
        <v>101</v>
      </c>
      <c r="K20" s="104" t="s">
        <v>101</v>
      </c>
      <c r="L20" s="104" t="s">
        <v>101</v>
      </c>
      <c r="M20" s="104" t="s">
        <v>101</v>
      </c>
      <c r="N20" s="104" t="s">
        <v>101</v>
      </c>
      <c r="O20" s="104" t="s">
        <v>101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95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2023</v>
      </c>
      <c r="AM20" s="9"/>
    </row>
    <row r="21" spans="1:39" s="34" customFormat="1" ht="38.25">
      <c r="A21" s="9"/>
      <c r="B21" s="104" t="s">
        <v>101</v>
      </c>
      <c r="C21" s="104" t="s">
        <v>101</v>
      </c>
      <c r="D21" s="104" t="s">
        <v>101</v>
      </c>
      <c r="E21" s="105" t="s">
        <v>101</v>
      </c>
      <c r="F21" s="105" t="s">
        <v>101</v>
      </c>
      <c r="G21" s="105" t="s">
        <v>101</v>
      </c>
      <c r="H21" s="105" t="s">
        <v>101</v>
      </c>
      <c r="I21" s="105" t="s">
        <v>101</v>
      </c>
      <c r="J21" s="104" t="s">
        <v>101</v>
      </c>
      <c r="K21" s="104" t="s">
        <v>101</v>
      </c>
      <c r="L21" s="104" t="s">
        <v>101</v>
      </c>
      <c r="M21" s="104" t="s">
        <v>101</v>
      </c>
      <c r="N21" s="104" t="s">
        <v>101</v>
      </c>
      <c r="O21" s="104" t="s">
        <v>101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120</v>
      </c>
      <c r="AD21" s="45" t="s">
        <v>96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2023</v>
      </c>
      <c r="AM21" s="9"/>
    </row>
    <row r="22" spans="1:39" s="34" customFormat="1" ht="29.25" customHeight="1">
      <c r="A22" s="9"/>
      <c r="B22" s="104" t="s">
        <v>101</v>
      </c>
      <c r="C22" s="104" t="s">
        <v>101</v>
      </c>
      <c r="D22" s="104" t="s">
        <v>101</v>
      </c>
      <c r="E22" s="105" t="s">
        <v>101</v>
      </c>
      <c r="F22" s="105" t="s">
        <v>101</v>
      </c>
      <c r="G22" s="105" t="s">
        <v>101</v>
      </c>
      <c r="H22" s="105" t="s">
        <v>101</v>
      </c>
      <c r="I22" s="105" t="s">
        <v>101</v>
      </c>
      <c r="J22" s="104" t="s">
        <v>101</v>
      </c>
      <c r="K22" s="104" t="s">
        <v>101</v>
      </c>
      <c r="L22" s="104" t="s">
        <v>101</v>
      </c>
      <c r="M22" s="104" t="s">
        <v>101</v>
      </c>
      <c r="N22" s="104" t="s">
        <v>101</v>
      </c>
      <c r="O22" s="104" t="s">
        <v>101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121</v>
      </c>
      <c r="AD22" s="45" t="s">
        <v>98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2023</v>
      </c>
      <c r="AM22" s="9"/>
    </row>
    <row r="23" spans="1:39" s="34" customFormat="1" ht="33" customHeight="1">
      <c r="A23" s="9"/>
      <c r="B23" s="98" t="s">
        <v>101</v>
      </c>
      <c r="C23" s="98" t="s">
        <v>101</v>
      </c>
      <c r="D23" s="98" t="s">
        <v>101</v>
      </c>
      <c r="E23" s="99" t="s">
        <v>101</v>
      </c>
      <c r="F23" s="99" t="s">
        <v>101</v>
      </c>
      <c r="G23" s="99" t="s">
        <v>101</v>
      </c>
      <c r="H23" s="99" t="s">
        <v>101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122</v>
      </c>
      <c r="AD23" s="68" t="s">
        <v>3</v>
      </c>
      <c r="AE23" s="69">
        <f>(AE26+AE36)</f>
        <v>22263.5</v>
      </c>
      <c r="AF23" s="69">
        <f>(AF24+AF25)</f>
        <v>43441.3</v>
      </c>
      <c r="AG23" s="69">
        <f>(AG26+AG36)</f>
        <v>4037.2999999999997</v>
      </c>
      <c r="AH23" s="69">
        <f>(AH24+AH25)</f>
        <v>3025.2999999999997</v>
      </c>
      <c r="AI23" s="69">
        <f>(AI26+AI36)</f>
        <v>5892.3099999999995</v>
      </c>
      <c r="AJ23" s="69">
        <f>(AJ26+AJ36)</f>
        <v>0</v>
      </c>
      <c r="AK23" s="64">
        <f>SUM(AE23:AJ23)</f>
        <v>78659.71</v>
      </c>
      <c r="AL23" s="92">
        <v>2023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102</v>
      </c>
      <c r="AD24" s="96" t="s">
        <v>3</v>
      </c>
      <c r="AE24" s="97">
        <f>(AE28+AE38)</f>
        <v>14494.6</v>
      </c>
      <c r="AF24" s="97">
        <f>(AF28+AF38+AF45)</f>
        <v>31821.1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0" ref="AK24:AK31">SUM(AE24:AJ24)</f>
        <v>46315.7</v>
      </c>
      <c r="AL24" s="92">
        <v>2023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100</v>
      </c>
      <c r="AD25" s="96" t="s">
        <v>3</v>
      </c>
      <c r="AE25" s="97">
        <f>(AE27+AE37)</f>
        <v>7768.900000000001</v>
      </c>
      <c r="AF25" s="97">
        <f>(AF27+AF37+AF44)</f>
        <v>11620.2</v>
      </c>
      <c r="AG25" s="97">
        <f>(AG27+AG37)</f>
        <v>4037.2999999999997</v>
      </c>
      <c r="AH25" s="97">
        <f>(AH27+AH37)</f>
        <v>3025.2999999999997</v>
      </c>
      <c r="AI25" s="97">
        <f>(AI27+AI37)</f>
        <v>5892.3099999999995</v>
      </c>
      <c r="AJ25" s="97">
        <f>(AJ27+AJ37)</f>
        <v>0</v>
      </c>
      <c r="AK25" s="64">
        <f t="shared" si="0"/>
        <v>32344.010000000002</v>
      </c>
      <c r="AL25" s="92">
        <v>2023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21958.9</v>
      </c>
      <c r="AF26" s="75">
        <f>(AF27+AF28)</f>
        <v>41618.3</v>
      </c>
      <c r="AG26" s="75">
        <f>(AG27)</f>
        <v>3753.3999999999996</v>
      </c>
      <c r="AH26" s="75">
        <f>(AH27)</f>
        <v>2636.7</v>
      </c>
      <c r="AI26" s="75">
        <f>(AI27)</f>
        <v>5892.3099999999995</v>
      </c>
      <c r="AJ26" s="75">
        <f>(AJ27)</f>
        <v>0</v>
      </c>
      <c r="AK26" s="64">
        <f t="shared" si="0"/>
        <v>75859.61</v>
      </c>
      <c r="AL26" s="92">
        <v>2023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100</v>
      </c>
      <c r="AD27" s="74" t="s">
        <v>3</v>
      </c>
      <c r="AE27" s="75">
        <f>(AE30+AE31+AE35)</f>
        <v>7464.3</v>
      </c>
      <c r="AF27" s="75">
        <f>(AF30+AF31+AF32+AF35)</f>
        <v>10963.8</v>
      </c>
      <c r="AG27" s="75">
        <f>(AG30+AG31+AG35)</f>
        <v>3753.3999999999996</v>
      </c>
      <c r="AH27" s="75">
        <f>(AH30+AH31+AH32)</f>
        <v>2636.7</v>
      </c>
      <c r="AI27" s="75">
        <f>(AI30+AI31+AI32)</f>
        <v>5892.3099999999995</v>
      </c>
      <c r="AJ27" s="75">
        <f>(AJ30+AJ31+AJ32)</f>
        <v>0</v>
      </c>
      <c r="AK27" s="64">
        <f t="shared" si="0"/>
        <v>30710.510000000002</v>
      </c>
      <c r="AL27" s="92">
        <v>2023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103</v>
      </c>
      <c r="AD28" s="74" t="s">
        <v>3</v>
      </c>
      <c r="AE28" s="75">
        <f>(AE34)</f>
        <v>14494.6</v>
      </c>
      <c r="AF28" s="75">
        <f aca="true" t="shared" si="1" ref="AF28:AK28">(AF34)</f>
        <v>30654.5</v>
      </c>
      <c r="AG28" s="75">
        <f t="shared" si="1"/>
        <v>0</v>
      </c>
      <c r="AH28" s="75">
        <f t="shared" si="1"/>
        <v>0</v>
      </c>
      <c r="AI28" s="75">
        <f t="shared" si="1"/>
        <v>0</v>
      </c>
      <c r="AJ28" s="75">
        <f t="shared" si="1"/>
        <v>0</v>
      </c>
      <c r="AK28" s="140">
        <f t="shared" si="1"/>
        <v>45149.1</v>
      </c>
      <c r="AL28" s="92"/>
      <c r="AM28" s="9"/>
    </row>
    <row r="29" spans="1:39" s="7" customFormat="1" ht="76.5">
      <c r="A29" s="9"/>
      <c r="B29" s="104" t="s">
        <v>101</v>
      </c>
      <c r="C29" s="104" t="s">
        <v>101</v>
      </c>
      <c r="D29" s="104" t="s">
        <v>101</v>
      </c>
      <c r="E29" s="105" t="s">
        <v>101</v>
      </c>
      <c r="F29" s="105" t="s">
        <v>101</v>
      </c>
      <c r="G29" s="105" t="s">
        <v>101</v>
      </c>
      <c r="H29" s="105" t="s">
        <v>101</v>
      </c>
      <c r="I29" s="105" t="s">
        <v>101</v>
      </c>
      <c r="J29" s="104" t="s">
        <v>101</v>
      </c>
      <c r="K29" s="104" t="s">
        <v>101</v>
      </c>
      <c r="L29" s="104" t="s">
        <v>101</v>
      </c>
      <c r="M29" s="104" t="s">
        <v>101</v>
      </c>
      <c r="N29" s="104" t="s">
        <v>101</v>
      </c>
      <c r="O29" s="104" t="s">
        <v>101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123</v>
      </c>
      <c r="AD29" s="45" t="s">
        <v>95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0"/>
        <v>0</v>
      </c>
      <c r="AL29" s="92">
        <v>2023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134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1149.7</v>
      </c>
      <c r="AF30" s="124">
        <v>797.6</v>
      </c>
      <c r="AG30" s="83">
        <v>1198.8</v>
      </c>
      <c r="AH30" s="83">
        <v>1045.8</v>
      </c>
      <c r="AI30" s="83">
        <v>1091.8</v>
      </c>
      <c r="AJ30" s="83">
        <v>0</v>
      </c>
      <c r="AK30" s="64">
        <f t="shared" si="0"/>
        <v>5283.700000000001</v>
      </c>
      <c r="AL30" s="92">
        <v>2023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134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140</v>
      </c>
      <c r="AD31" s="81" t="s">
        <v>3</v>
      </c>
      <c r="AE31" s="123">
        <v>1858.6</v>
      </c>
      <c r="AF31" s="124">
        <v>2074.9</v>
      </c>
      <c r="AG31" s="124">
        <v>2554.6</v>
      </c>
      <c r="AH31" s="83">
        <v>1590.9</v>
      </c>
      <c r="AI31" s="83">
        <v>1660.9</v>
      </c>
      <c r="AJ31" s="83">
        <v>0</v>
      </c>
      <c r="AK31" s="64">
        <f t="shared" si="0"/>
        <v>9739.9</v>
      </c>
      <c r="AL31" s="92">
        <v>2023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158</v>
      </c>
      <c r="AD32" s="81" t="s">
        <v>3</v>
      </c>
      <c r="AE32" s="123">
        <v>0</v>
      </c>
      <c r="AF32" s="124">
        <v>427.7</v>
      </c>
      <c r="AG32" s="83">
        <v>0</v>
      </c>
      <c r="AH32" s="83">
        <v>0</v>
      </c>
      <c r="AI32" s="83">
        <v>3139.61</v>
      </c>
      <c r="AJ32" s="83"/>
      <c r="AK32" s="64">
        <f>(AE32+AF32+AG32+AH32+AI32)</f>
        <v>3567.31</v>
      </c>
      <c r="AL32" s="92">
        <v>2023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134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133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2023</v>
      </c>
      <c r="AM33" s="9"/>
    </row>
    <row r="34" spans="1:39" s="7" customFormat="1" ht="38.25">
      <c r="A34" s="9"/>
      <c r="B34" s="114">
        <v>6</v>
      </c>
      <c r="C34" s="114">
        <v>0</v>
      </c>
      <c r="D34" s="114">
        <v>2</v>
      </c>
      <c r="E34" s="115">
        <v>0</v>
      </c>
      <c r="F34" s="115">
        <v>4</v>
      </c>
      <c r="G34" s="115">
        <v>0</v>
      </c>
      <c r="H34" s="115">
        <v>9</v>
      </c>
      <c r="I34" s="115">
        <v>0</v>
      </c>
      <c r="J34" s="114">
        <v>5</v>
      </c>
      <c r="K34" s="114">
        <v>1</v>
      </c>
      <c r="L34" s="114">
        <v>0</v>
      </c>
      <c r="M34" s="114">
        <v>1</v>
      </c>
      <c r="N34" s="114">
        <v>1</v>
      </c>
      <c r="O34" s="114">
        <v>1</v>
      </c>
      <c r="P34" s="114">
        <v>0</v>
      </c>
      <c r="Q34" s="114">
        <v>5</v>
      </c>
      <c r="R34" s="114" t="s">
        <v>134</v>
      </c>
      <c r="S34" s="77">
        <v>0</v>
      </c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157</v>
      </c>
      <c r="AD34" s="81" t="s">
        <v>3</v>
      </c>
      <c r="AE34" s="123">
        <v>14494.6</v>
      </c>
      <c r="AF34" s="123">
        <v>30654.5</v>
      </c>
      <c r="AG34" s="123">
        <v>0</v>
      </c>
      <c r="AH34" s="123">
        <v>0</v>
      </c>
      <c r="AI34" s="123">
        <v>0</v>
      </c>
      <c r="AJ34" s="123">
        <v>0</v>
      </c>
      <c r="AK34" s="64">
        <f>(AE34+AF34+AG34+AH34+AI34)</f>
        <v>45149.1</v>
      </c>
      <c r="AL34" s="92">
        <v>2023</v>
      </c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 t="s">
        <v>145</v>
      </c>
      <c r="O35" s="114">
        <v>1</v>
      </c>
      <c r="P35" s="114">
        <v>0</v>
      </c>
      <c r="Q35" s="114">
        <v>5</v>
      </c>
      <c r="R35" s="114"/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156</v>
      </c>
      <c r="AD35" s="81" t="s">
        <v>3</v>
      </c>
      <c r="AE35" s="123">
        <v>4456</v>
      </c>
      <c r="AF35" s="124">
        <v>7663.6</v>
      </c>
      <c r="AG35" s="83">
        <v>0</v>
      </c>
      <c r="AH35" s="83">
        <v>0</v>
      </c>
      <c r="AI35" s="83">
        <v>0</v>
      </c>
      <c r="AJ35" s="83">
        <v>0</v>
      </c>
      <c r="AK35" s="64">
        <f>SUM(AE35:AJ35)</f>
        <v>12119.6</v>
      </c>
      <c r="AL35" s="92">
        <v>2023</v>
      </c>
      <c r="AM35" s="9"/>
    </row>
    <row r="36" spans="1:39" s="7" customFormat="1" ht="41.25" customHeight="1">
      <c r="A36" s="9"/>
      <c r="B36" s="112">
        <v>6</v>
      </c>
      <c r="C36" s="112">
        <v>0</v>
      </c>
      <c r="D36" s="112">
        <v>2</v>
      </c>
      <c r="E36" s="113">
        <v>0</v>
      </c>
      <c r="F36" s="113">
        <v>4</v>
      </c>
      <c r="G36" s="113">
        <v>0</v>
      </c>
      <c r="H36" s="113">
        <v>9</v>
      </c>
      <c r="I36" s="113">
        <v>0</v>
      </c>
      <c r="J36" s="112">
        <v>5</v>
      </c>
      <c r="K36" s="112">
        <v>1</v>
      </c>
      <c r="L36" s="112">
        <v>0</v>
      </c>
      <c r="M36" s="112">
        <v>2</v>
      </c>
      <c r="N36" s="112">
        <v>0</v>
      </c>
      <c r="O36" s="112">
        <v>0</v>
      </c>
      <c r="P36" s="112">
        <v>0</v>
      </c>
      <c r="Q36" s="112">
        <v>0</v>
      </c>
      <c r="R36" s="112"/>
      <c r="S36" s="70">
        <v>0</v>
      </c>
      <c r="T36" s="71"/>
      <c r="U36" s="72"/>
      <c r="V36" s="72"/>
      <c r="W36" s="72"/>
      <c r="X36" s="72"/>
      <c r="Y36" s="72"/>
      <c r="Z36" s="72"/>
      <c r="AA36" s="72"/>
      <c r="AB36" s="72"/>
      <c r="AC36" s="84" t="s">
        <v>137</v>
      </c>
      <c r="AD36" s="74" t="s">
        <v>3</v>
      </c>
      <c r="AE36" s="125">
        <f aca="true" t="shared" si="2" ref="AE36:AJ36">(AE37)</f>
        <v>304.6</v>
      </c>
      <c r="AF36" s="125">
        <f t="shared" si="2"/>
        <v>98.2</v>
      </c>
      <c r="AG36" s="117">
        <f t="shared" si="2"/>
        <v>283.9</v>
      </c>
      <c r="AH36" s="117">
        <f t="shared" si="2"/>
        <v>388.6</v>
      </c>
      <c r="AI36" s="117">
        <f t="shared" si="2"/>
        <v>0</v>
      </c>
      <c r="AJ36" s="117">
        <f t="shared" si="2"/>
        <v>0</v>
      </c>
      <c r="AK36" s="63">
        <f>SUM(AE36:AJ36)</f>
        <v>1075.3000000000002</v>
      </c>
      <c r="AL36" s="92">
        <v>2023</v>
      </c>
      <c r="AM36" s="9"/>
    </row>
    <row r="37" spans="1:39" s="7" customFormat="1" ht="15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4</v>
      </c>
      <c r="O37" s="112">
        <v>0</v>
      </c>
      <c r="P37" s="112">
        <v>0</v>
      </c>
      <c r="Q37" s="112">
        <v>1</v>
      </c>
      <c r="R37" s="112" t="s">
        <v>135</v>
      </c>
      <c r="S37" s="71"/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100</v>
      </c>
      <c r="AD37" s="74" t="s">
        <v>3</v>
      </c>
      <c r="AE37" s="125">
        <f>(AE40+AE42)</f>
        <v>304.6</v>
      </c>
      <c r="AF37" s="125">
        <f>(AF40+AF41+AF42)</f>
        <v>98.2</v>
      </c>
      <c r="AG37" s="117">
        <f>(AG40+AG42)</f>
        <v>283.9</v>
      </c>
      <c r="AH37" s="117">
        <f>(AH40+AH42)</f>
        <v>388.6</v>
      </c>
      <c r="AI37" s="117">
        <f>(AI40+AI42)</f>
        <v>0</v>
      </c>
      <c r="AJ37" s="117">
        <f>(AJ40+AJ42)</f>
        <v>0</v>
      </c>
      <c r="AK37" s="63">
        <f>SUM(AE37:AJ37)</f>
        <v>1075.3000000000002</v>
      </c>
      <c r="AL37" s="92">
        <v>2023</v>
      </c>
      <c r="AM37" s="9"/>
    </row>
    <row r="38" spans="1:39" s="7" customFormat="1" ht="15">
      <c r="A38" s="9"/>
      <c r="B38" s="112"/>
      <c r="C38" s="112"/>
      <c r="D38" s="112"/>
      <c r="E38" s="113"/>
      <c r="F38" s="113"/>
      <c r="G38" s="113"/>
      <c r="H38" s="113"/>
      <c r="I38" s="113"/>
      <c r="J38" s="112"/>
      <c r="K38" s="112"/>
      <c r="L38" s="112"/>
      <c r="M38" s="112"/>
      <c r="N38" s="112"/>
      <c r="O38" s="112"/>
      <c r="P38" s="112"/>
      <c r="Q38" s="112"/>
      <c r="R38" s="112"/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104</v>
      </c>
      <c r="AD38" s="74" t="s">
        <v>3</v>
      </c>
      <c r="AE38" s="125">
        <v>0</v>
      </c>
      <c r="AF38" s="125">
        <v>0</v>
      </c>
      <c r="AG38" s="117">
        <v>0</v>
      </c>
      <c r="AH38" s="117">
        <v>0</v>
      </c>
      <c r="AI38" s="117">
        <v>0</v>
      </c>
      <c r="AJ38" s="117">
        <v>0</v>
      </c>
      <c r="AK38" s="63">
        <f>(AE38+AF38+AG38+AH38+AI38)</f>
        <v>0</v>
      </c>
      <c r="AL38" s="92">
        <v>2023</v>
      </c>
      <c r="AM38" s="9"/>
    </row>
    <row r="39" spans="1:39" s="7" customFormat="1" ht="25.5">
      <c r="A39" s="9"/>
      <c r="B39" s="104" t="s">
        <v>101</v>
      </c>
      <c r="C39" s="104" t="s">
        <v>101</v>
      </c>
      <c r="D39" s="104" t="s">
        <v>101</v>
      </c>
      <c r="E39" s="105" t="s">
        <v>101</v>
      </c>
      <c r="F39" s="105" t="s">
        <v>101</v>
      </c>
      <c r="G39" s="105" t="s">
        <v>101</v>
      </c>
      <c r="H39" s="105" t="s">
        <v>101</v>
      </c>
      <c r="I39" s="105" t="s">
        <v>101</v>
      </c>
      <c r="J39" s="104" t="s">
        <v>101</v>
      </c>
      <c r="K39" s="104" t="s">
        <v>101</v>
      </c>
      <c r="L39" s="104" t="s">
        <v>101</v>
      </c>
      <c r="M39" s="104" t="s">
        <v>101</v>
      </c>
      <c r="N39" s="104" t="s">
        <v>101</v>
      </c>
      <c r="O39" s="104" t="s">
        <v>101</v>
      </c>
      <c r="P39" s="104"/>
      <c r="Q39" s="104"/>
      <c r="R39" s="104"/>
      <c r="S39" s="49"/>
      <c r="T39" s="49"/>
      <c r="U39" s="54"/>
      <c r="V39" s="54"/>
      <c r="W39" s="54"/>
      <c r="X39" s="54"/>
      <c r="Y39" s="54"/>
      <c r="Z39" s="54"/>
      <c r="AA39" s="54"/>
      <c r="AB39" s="54"/>
      <c r="AC39" s="58" t="s">
        <v>124</v>
      </c>
      <c r="AD39" s="45" t="s">
        <v>96</v>
      </c>
      <c r="AE39" s="126">
        <v>2.5</v>
      </c>
      <c r="AF39" s="126">
        <v>1.5</v>
      </c>
      <c r="AG39" s="44">
        <v>2</v>
      </c>
      <c r="AH39" s="44">
        <v>2.5</v>
      </c>
      <c r="AI39" s="44">
        <v>1.5</v>
      </c>
      <c r="AJ39" s="44">
        <v>2</v>
      </c>
      <c r="AK39" s="64" t="s">
        <v>107</v>
      </c>
      <c r="AL39" s="92">
        <v>2023</v>
      </c>
      <c r="AM39" s="9"/>
    </row>
    <row r="40" spans="1:39" s="7" customFormat="1" ht="25.5">
      <c r="A40" s="9"/>
      <c r="B40" s="114">
        <v>6</v>
      </c>
      <c r="C40" s="114">
        <v>0</v>
      </c>
      <c r="D40" s="114">
        <v>2</v>
      </c>
      <c r="E40" s="115">
        <v>0</v>
      </c>
      <c r="F40" s="115">
        <v>4</v>
      </c>
      <c r="G40" s="115">
        <v>0</v>
      </c>
      <c r="H40" s="115">
        <v>9</v>
      </c>
      <c r="I40" s="115">
        <v>0</v>
      </c>
      <c r="J40" s="114">
        <v>5</v>
      </c>
      <c r="K40" s="114">
        <v>1</v>
      </c>
      <c r="L40" s="114">
        <v>0</v>
      </c>
      <c r="M40" s="114">
        <v>2</v>
      </c>
      <c r="N40" s="114">
        <v>4</v>
      </c>
      <c r="O40" s="114">
        <v>0</v>
      </c>
      <c r="P40" s="114">
        <v>0</v>
      </c>
      <c r="Q40" s="114">
        <v>1</v>
      </c>
      <c r="R40" s="114" t="s">
        <v>135</v>
      </c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80" t="s">
        <v>132</v>
      </c>
      <c r="AD40" s="81" t="s">
        <v>3</v>
      </c>
      <c r="AE40" s="128"/>
      <c r="AF40" s="128"/>
      <c r="AG40" s="130"/>
      <c r="AH40" s="77"/>
      <c r="AI40" s="77"/>
      <c r="AJ40" s="77"/>
      <c r="AK40" s="64">
        <f>(AE40+AF40+AG40+AH40+AI40)</f>
        <v>0</v>
      </c>
      <c r="AL40" s="92">
        <v>2023</v>
      </c>
      <c r="AM40" s="9"/>
    </row>
    <row r="41" spans="1:39" s="7" customFormat="1" ht="1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134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138</v>
      </c>
      <c r="AD41" s="81" t="s">
        <v>3</v>
      </c>
      <c r="AE41" s="128"/>
      <c r="AF41" s="128"/>
      <c r="AG41" s="77"/>
      <c r="AH41" s="77"/>
      <c r="AI41" s="77"/>
      <c r="AJ41" s="77"/>
      <c r="AK41" s="64">
        <f>(AE41+AF41+AG41+AH41+AI41)</f>
        <v>0</v>
      </c>
      <c r="AL41" s="92">
        <v>2023</v>
      </c>
      <c r="AM41" s="9"/>
    </row>
    <row r="42" spans="1:39" s="7" customFormat="1" ht="25.5">
      <c r="A42" s="9"/>
      <c r="B42" s="114">
        <v>6</v>
      </c>
      <c r="C42" s="114">
        <v>0</v>
      </c>
      <c r="D42" s="114">
        <v>2</v>
      </c>
      <c r="E42" s="114">
        <v>0</v>
      </c>
      <c r="F42" s="114">
        <v>4</v>
      </c>
      <c r="G42" s="114">
        <v>0</v>
      </c>
      <c r="H42" s="114">
        <v>9</v>
      </c>
      <c r="I42" s="114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2</v>
      </c>
      <c r="R42" s="114" t="s">
        <v>134</v>
      </c>
      <c r="S42" s="77">
        <v>0</v>
      </c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147</v>
      </c>
      <c r="AD42" s="81" t="s">
        <v>3</v>
      </c>
      <c r="AE42" s="127">
        <v>304.6</v>
      </c>
      <c r="AF42" s="127">
        <v>98.2</v>
      </c>
      <c r="AG42" s="77">
        <v>283.9</v>
      </c>
      <c r="AH42" s="77">
        <v>388.6</v>
      </c>
      <c r="AI42" s="77">
        <v>0</v>
      </c>
      <c r="AJ42" s="77">
        <v>0</v>
      </c>
      <c r="AK42" s="64">
        <f aca="true" t="shared" si="3" ref="AK42:AK51">SUM(AE42:AJ42)</f>
        <v>1075.3000000000002</v>
      </c>
      <c r="AL42" s="92">
        <v>2023</v>
      </c>
      <c r="AM42" s="9"/>
    </row>
    <row r="43" spans="1:39" s="7" customFormat="1" ht="25.5">
      <c r="A43" s="9"/>
      <c r="B43" s="112"/>
      <c r="C43" s="112"/>
      <c r="D43" s="112"/>
      <c r="E43" s="113"/>
      <c r="F43" s="113"/>
      <c r="G43" s="113"/>
      <c r="H43" s="113"/>
      <c r="I43" s="113"/>
      <c r="J43" s="112"/>
      <c r="K43" s="112"/>
      <c r="L43" s="112"/>
      <c r="M43" s="112"/>
      <c r="N43" s="112"/>
      <c r="O43" s="112"/>
      <c r="P43" s="112"/>
      <c r="Q43" s="112"/>
      <c r="R43" s="112"/>
      <c r="S43" s="70"/>
      <c r="T43" s="71"/>
      <c r="U43" s="72"/>
      <c r="V43" s="72"/>
      <c r="W43" s="72"/>
      <c r="X43" s="72"/>
      <c r="Y43" s="72"/>
      <c r="Z43" s="72"/>
      <c r="AA43" s="72"/>
      <c r="AB43" s="72"/>
      <c r="AC43" s="84" t="s">
        <v>152</v>
      </c>
      <c r="AD43" s="132" t="s">
        <v>3</v>
      </c>
      <c r="AE43" s="139">
        <f aca="true" t="shared" si="4" ref="AE43:AJ43">(AE44+AE45)</f>
        <v>0</v>
      </c>
      <c r="AF43" s="139">
        <f t="shared" si="4"/>
        <v>1724.8</v>
      </c>
      <c r="AG43" s="139">
        <f t="shared" si="4"/>
        <v>0</v>
      </c>
      <c r="AH43" s="139">
        <f t="shared" si="4"/>
        <v>0</v>
      </c>
      <c r="AI43" s="139">
        <f t="shared" si="4"/>
        <v>0</v>
      </c>
      <c r="AJ43" s="139">
        <f t="shared" si="4"/>
        <v>0</v>
      </c>
      <c r="AK43" s="64">
        <f t="shared" si="3"/>
        <v>1724.8</v>
      </c>
      <c r="AL43" s="92">
        <v>2023</v>
      </c>
      <c r="AM43" s="9"/>
    </row>
    <row r="44" spans="1:39" s="7" customFormat="1" ht="1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100</v>
      </c>
      <c r="AD44" s="132" t="s">
        <v>3</v>
      </c>
      <c r="AE44" s="139">
        <f aca="true" t="shared" si="5" ref="AE44:AJ44">(AE47+AE48)</f>
        <v>0</v>
      </c>
      <c r="AF44" s="139">
        <f>(AF47+AF48+AF49)</f>
        <v>558.2</v>
      </c>
      <c r="AG44" s="139">
        <f t="shared" si="5"/>
        <v>0</v>
      </c>
      <c r="AH44" s="139">
        <f t="shared" si="5"/>
        <v>0</v>
      </c>
      <c r="AI44" s="139">
        <f t="shared" si="5"/>
        <v>0</v>
      </c>
      <c r="AJ44" s="139">
        <f t="shared" si="5"/>
        <v>0</v>
      </c>
      <c r="AK44" s="64">
        <f t="shared" si="3"/>
        <v>558.2</v>
      </c>
      <c r="AL44" s="92">
        <v>2023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104</v>
      </c>
      <c r="AD45" s="132" t="s">
        <v>3</v>
      </c>
      <c r="AE45" s="139">
        <v>0</v>
      </c>
      <c r="AF45" s="139">
        <f>(AF50)</f>
        <v>1166.6</v>
      </c>
      <c r="AG45" s="139">
        <v>0</v>
      </c>
      <c r="AH45" s="139">
        <v>0</v>
      </c>
      <c r="AI45" s="139">
        <v>0</v>
      </c>
      <c r="AJ45" s="139">
        <v>0</v>
      </c>
      <c r="AK45" s="64">
        <f t="shared" si="3"/>
        <v>1166.6</v>
      </c>
      <c r="AL45" s="92">
        <v>2023</v>
      </c>
      <c r="AM45" s="9"/>
    </row>
    <row r="46" spans="1:39" s="7" customFormat="1" ht="15">
      <c r="A46" s="9"/>
      <c r="B46" s="118"/>
      <c r="C46" s="118"/>
      <c r="D46" s="118"/>
      <c r="E46" s="133"/>
      <c r="F46" s="133"/>
      <c r="G46" s="133"/>
      <c r="H46" s="133"/>
      <c r="I46" s="133"/>
      <c r="J46" s="118"/>
      <c r="K46" s="118"/>
      <c r="L46" s="118"/>
      <c r="M46" s="118"/>
      <c r="N46" s="118"/>
      <c r="O46" s="118"/>
      <c r="P46" s="118"/>
      <c r="Q46" s="118"/>
      <c r="R46" s="118"/>
      <c r="S46" s="134"/>
      <c r="T46" s="135"/>
      <c r="U46" s="136"/>
      <c r="V46" s="136"/>
      <c r="W46" s="136"/>
      <c r="X46" s="136"/>
      <c r="Y46" s="136"/>
      <c r="Z46" s="136"/>
      <c r="AA46" s="136"/>
      <c r="AB46" s="136"/>
      <c r="AC46" s="58" t="s">
        <v>153</v>
      </c>
      <c r="AD46" s="137" t="s">
        <v>98</v>
      </c>
      <c r="AE46" s="138">
        <v>0</v>
      </c>
      <c r="AF46" s="138">
        <v>1</v>
      </c>
      <c r="AG46" s="134">
        <v>2</v>
      </c>
      <c r="AH46" s="134">
        <v>2</v>
      </c>
      <c r="AI46" s="134">
        <v>2</v>
      </c>
      <c r="AJ46" s="134">
        <v>2</v>
      </c>
      <c r="AK46" s="64">
        <f t="shared" si="3"/>
        <v>9</v>
      </c>
      <c r="AL46" s="92">
        <v>2023</v>
      </c>
      <c r="AM46" s="9"/>
    </row>
    <row r="47" spans="1:39" s="7" customFormat="1" ht="25.5">
      <c r="A47" s="9"/>
      <c r="B47" s="114">
        <v>6</v>
      </c>
      <c r="C47" s="114">
        <v>0</v>
      </c>
      <c r="D47" s="114">
        <v>2</v>
      </c>
      <c r="E47" s="115">
        <v>0</v>
      </c>
      <c r="F47" s="115">
        <v>4</v>
      </c>
      <c r="G47" s="115">
        <v>0</v>
      </c>
      <c r="H47" s="115">
        <v>9</v>
      </c>
      <c r="I47" s="115">
        <v>0</v>
      </c>
      <c r="J47" s="114">
        <v>5</v>
      </c>
      <c r="K47" s="114">
        <v>1</v>
      </c>
      <c r="L47" s="114">
        <v>0</v>
      </c>
      <c r="M47" s="114">
        <v>4</v>
      </c>
      <c r="N47" s="114" t="s">
        <v>145</v>
      </c>
      <c r="O47" s="114">
        <v>1</v>
      </c>
      <c r="P47" s="114">
        <v>0</v>
      </c>
      <c r="Q47" s="114">
        <v>2</v>
      </c>
      <c r="R47" s="114"/>
      <c r="S47" s="77">
        <v>0</v>
      </c>
      <c r="T47" s="78"/>
      <c r="U47" s="79"/>
      <c r="V47" s="79"/>
      <c r="W47" s="79"/>
      <c r="X47" s="79"/>
      <c r="Y47" s="79"/>
      <c r="Z47" s="79"/>
      <c r="AA47" s="79"/>
      <c r="AB47" s="79"/>
      <c r="AC47" s="106" t="s">
        <v>154</v>
      </c>
      <c r="AD47" s="81" t="s">
        <v>3</v>
      </c>
      <c r="AE47" s="123">
        <v>0</v>
      </c>
      <c r="AF47" s="124">
        <v>280</v>
      </c>
      <c r="AG47" s="83">
        <v>0</v>
      </c>
      <c r="AH47" s="83">
        <v>0</v>
      </c>
      <c r="AI47" s="83">
        <v>0</v>
      </c>
      <c r="AJ47" s="83">
        <v>0</v>
      </c>
      <c r="AK47" s="64">
        <f t="shared" si="3"/>
        <v>280</v>
      </c>
      <c r="AL47" s="92">
        <v>2023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145</v>
      </c>
      <c r="O48" s="114">
        <v>0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151</v>
      </c>
      <c r="AD48" s="81" t="s">
        <v>3</v>
      </c>
      <c r="AE48" s="123">
        <v>0</v>
      </c>
      <c r="AF48" s="124">
        <v>11.7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3"/>
        <v>11.7</v>
      </c>
      <c r="AL48" s="92">
        <v>2023</v>
      </c>
      <c r="AM48" s="9"/>
    </row>
    <row r="49" spans="1:39" s="7" customFormat="1" ht="1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>
        <v>4</v>
      </c>
      <c r="O49" s="114">
        <v>0</v>
      </c>
      <c r="P49" s="114">
        <v>0</v>
      </c>
      <c r="Q49" s="114">
        <v>1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159</v>
      </c>
      <c r="AD49" s="81" t="s">
        <v>3</v>
      </c>
      <c r="AE49" s="123">
        <v>0</v>
      </c>
      <c r="AF49" s="124">
        <v>266.5</v>
      </c>
      <c r="AG49" s="83">
        <v>0</v>
      </c>
      <c r="AH49" s="83">
        <v>0</v>
      </c>
      <c r="AI49" s="83">
        <v>0</v>
      </c>
      <c r="AJ49" s="83">
        <v>0</v>
      </c>
      <c r="AK49" s="64"/>
      <c r="AL49" s="92"/>
      <c r="AM49" s="9"/>
    </row>
    <row r="50" spans="1:39" s="7" customFormat="1" ht="38.2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1</v>
      </c>
      <c r="O50" s="114">
        <v>1</v>
      </c>
      <c r="P50" s="114">
        <v>0</v>
      </c>
      <c r="Q50" s="114">
        <v>2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155</v>
      </c>
      <c r="AD50" s="81" t="s">
        <v>3</v>
      </c>
      <c r="AE50" s="123">
        <v>0</v>
      </c>
      <c r="AF50" s="124">
        <v>1166.6</v>
      </c>
      <c r="AG50" s="83">
        <v>0</v>
      </c>
      <c r="AH50" s="83">
        <v>0</v>
      </c>
      <c r="AI50" s="83">
        <v>0</v>
      </c>
      <c r="AJ50" s="83">
        <v>0</v>
      </c>
      <c r="AK50" s="64"/>
      <c r="AL50" s="92"/>
      <c r="AM50" s="9"/>
    </row>
    <row r="51" spans="1:39" s="7" customFormat="1" ht="25.5">
      <c r="A51" s="9"/>
      <c r="B51" s="107">
        <v>6</v>
      </c>
      <c r="C51" s="107">
        <v>0</v>
      </c>
      <c r="D51" s="107">
        <v>2</v>
      </c>
      <c r="E51" s="108">
        <v>0</v>
      </c>
      <c r="F51" s="108">
        <v>4</v>
      </c>
      <c r="G51" s="108">
        <v>0</v>
      </c>
      <c r="H51" s="108">
        <v>8</v>
      </c>
      <c r="I51" s="108">
        <v>0</v>
      </c>
      <c r="J51" s="107">
        <v>5</v>
      </c>
      <c r="K51" s="107">
        <v>2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/>
      <c r="S51" s="131">
        <v>0</v>
      </c>
      <c r="T51" s="65"/>
      <c r="U51" s="66"/>
      <c r="V51" s="66"/>
      <c r="W51" s="66"/>
      <c r="X51" s="66"/>
      <c r="Y51" s="66"/>
      <c r="Z51" s="66"/>
      <c r="AA51" s="66"/>
      <c r="AB51" s="66"/>
      <c r="AC51" s="67" t="s">
        <v>125</v>
      </c>
      <c r="AD51" s="68" t="s">
        <v>3</v>
      </c>
      <c r="AE51" s="69">
        <f aca="true" t="shared" si="6" ref="AE51:AJ51">(AE54+AE61)</f>
        <v>500</v>
      </c>
      <c r="AF51" s="69">
        <f t="shared" si="6"/>
        <v>496.8</v>
      </c>
      <c r="AG51" s="69">
        <f t="shared" si="6"/>
        <v>672</v>
      </c>
      <c r="AH51" s="69">
        <f t="shared" si="6"/>
        <v>594</v>
      </c>
      <c r="AI51" s="69">
        <f t="shared" si="6"/>
        <v>594</v>
      </c>
      <c r="AJ51" s="69">
        <f t="shared" si="6"/>
        <v>450</v>
      </c>
      <c r="AK51" s="64">
        <f t="shared" si="3"/>
        <v>3306.8</v>
      </c>
      <c r="AL51" s="92">
        <v>2023</v>
      </c>
      <c r="AM51" s="9"/>
    </row>
    <row r="52" spans="1:39" s="7" customFormat="1" ht="15">
      <c r="A52" s="9"/>
      <c r="B52" s="109"/>
      <c r="C52" s="109"/>
      <c r="D52" s="109"/>
      <c r="E52" s="110"/>
      <c r="F52" s="110"/>
      <c r="G52" s="110"/>
      <c r="H52" s="110"/>
      <c r="I52" s="110"/>
      <c r="J52" s="109"/>
      <c r="K52" s="109"/>
      <c r="L52" s="109"/>
      <c r="M52" s="109"/>
      <c r="N52" s="109"/>
      <c r="O52" s="109"/>
      <c r="P52" s="109"/>
      <c r="Q52" s="109"/>
      <c r="R52" s="109"/>
      <c r="S52" s="93"/>
      <c r="T52" s="93"/>
      <c r="U52" s="94"/>
      <c r="V52" s="94"/>
      <c r="W52" s="94"/>
      <c r="X52" s="94"/>
      <c r="Y52" s="94"/>
      <c r="Z52" s="94"/>
      <c r="AA52" s="94"/>
      <c r="AB52" s="94"/>
      <c r="AC52" s="95" t="s">
        <v>100</v>
      </c>
      <c r="AD52" s="96" t="s">
        <v>3</v>
      </c>
      <c r="AE52" s="97">
        <f aca="true" t="shared" si="7" ref="AE52:AJ52">(AE62+AE55)</f>
        <v>500</v>
      </c>
      <c r="AF52" s="97">
        <f t="shared" si="7"/>
        <v>496.8</v>
      </c>
      <c r="AG52" s="97">
        <f t="shared" si="7"/>
        <v>672</v>
      </c>
      <c r="AH52" s="97">
        <f t="shared" si="7"/>
        <v>594</v>
      </c>
      <c r="AI52" s="97">
        <f t="shared" si="7"/>
        <v>594</v>
      </c>
      <c r="AJ52" s="97">
        <f t="shared" si="7"/>
        <v>450</v>
      </c>
      <c r="AK52" s="64">
        <f aca="true" t="shared" si="8" ref="AK52:AK59">SUM(AE52:AJ52)</f>
        <v>3306.8</v>
      </c>
      <c r="AL52" s="92">
        <v>2023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104</v>
      </c>
      <c r="AD53" s="96" t="s">
        <v>3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64">
        <f t="shared" si="8"/>
        <v>0</v>
      </c>
      <c r="AL53" s="92">
        <v>2023</v>
      </c>
      <c r="AM53" s="9"/>
    </row>
    <row r="54" spans="1:39" s="7" customFormat="1" ht="15">
      <c r="A54" s="9"/>
      <c r="B54" s="112">
        <v>6</v>
      </c>
      <c r="C54" s="112">
        <v>0</v>
      </c>
      <c r="D54" s="112">
        <v>2</v>
      </c>
      <c r="E54" s="113">
        <v>0</v>
      </c>
      <c r="F54" s="113">
        <v>4</v>
      </c>
      <c r="G54" s="113">
        <v>0</v>
      </c>
      <c r="H54" s="113">
        <v>8</v>
      </c>
      <c r="I54" s="113">
        <v>0</v>
      </c>
      <c r="J54" s="112">
        <v>5</v>
      </c>
      <c r="K54" s="112">
        <v>2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/>
      <c r="S54" s="70">
        <v>0</v>
      </c>
      <c r="T54" s="71"/>
      <c r="U54" s="72"/>
      <c r="V54" s="72"/>
      <c r="W54" s="72"/>
      <c r="X54" s="72"/>
      <c r="Y54" s="72"/>
      <c r="Z54" s="72"/>
      <c r="AA54" s="72"/>
      <c r="AB54" s="72"/>
      <c r="AC54" s="84" t="s">
        <v>92</v>
      </c>
      <c r="AD54" s="74" t="s">
        <v>3</v>
      </c>
      <c r="AE54" s="75">
        <f aca="true" t="shared" si="9" ref="AE54:AJ54">(AE55+AE56)</f>
        <v>500</v>
      </c>
      <c r="AF54" s="85">
        <f t="shared" si="9"/>
        <v>496.8</v>
      </c>
      <c r="AG54" s="85">
        <f t="shared" si="9"/>
        <v>672</v>
      </c>
      <c r="AH54" s="85">
        <f t="shared" si="9"/>
        <v>594</v>
      </c>
      <c r="AI54" s="85">
        <f t="shared" si="9"/>
        <v>594</v>
      </c>
      <c r="AJ54" s="85">
        <f t="shared" si="9"/>
        <v>450</v>
      </c>
      <c r="AK54" s="64">
        <f t="shared" si="8"/>
        <v>3306.8</v>
      </c>
      <c r="AL54" s="92">
        <v>2023</v>
      </c>
      <c r="AM54" s="9"/>
    </row>
    <row r="55" spans="1:39" s="7" customFormat="1" ht="15">
      <c r="A55" s="9"/>
      <c r="B55" s="112"/>
      <c r="C55" s="112"/>
      <c r="D55" s="112"/>
      <c r="E55" s="113"/>
      <c r="F55" s="113"/>
      <c r="G55" s="113"/>
      <c r="H55" s="113"/>
      <c r="I55" s="113"/>
      <c r="J55" s="112"/>
      <c r="K55" s="112"/>
      <c r="L55" s="112"/>
      <c r="M55" s="112"/>
      <c r="N55" s="112"/>
      <c r="O55" s="112"/>
      <c r="P55" s="112"/>
      <c r="Q55" s="112"/>
      <c r="R55" s="112"/>
      <c r="S55" s="70"/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100</v>
      </c>
      <c r="AD55" s="74" t="s">
        <v>3</v>
      </c>
      <c r="AE55" s="75">
        <f aca="true" t="shared" si="10" ref="AE55:AJ55">(AE59+AE60)</f>
        <v>500</v>
      </c>
      <c r="AF55" s="85">
        <f t="shared" si="10"/>
        <v>496.8</v>
      </c>
      <c r="AG55" s="85">
        <f t="shared" si="10"/>
        <v>672</v>
      </c>
      <c r="AH55" s="85">
        <f t="shared" si="10"/>
        <v>594</v>
      </c>
      <c r="AI55" s="85">
        <f t="shared" si="10"/>
        <v>594</v>
      </c>
      <c r="AJ55" s="85">
        <f t="shared" si="10"/>
        <v>450</v>
      </c>
      <c r="AK55" s="64">
        <f t="shared" si="8"/>
        <v>3306.8</v>
      </c>
      <c r="AL55" s="92">
        <v>2023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103</v>
      </c>
      <c r="AD56" s="74" t="s">
        <v>3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64">
        <f t="shared" si="8"/>
        <v>0</v>
      </c>
      <c r="AL56" s="92">
        <v>2023</v>
      </c>
      <c r="AM56" s="9"/>
    </row>
    <row r="57" spans="1:39" s="7" customFormat="1" ht="25.5">
      <c r="A57" s="9"/>
      <c r="B57" s="104" t="s">
        <v>101</v>
      </c>
      <c r="C57" s="104" t="s">
        <v>101</v>
      </c>
      <c r="D57" s="104" t="s">
        <v>101</v>
      </c>
      <c r="E57" s="105" t="s">
        <v>101</v>
      </c>
      <c r="F57" s="105" t="s">
        <v>101</v>
      </c>
      <c r="G57" s="105" t="s">
        <v>101</v>
      </c>
      <c r="H57" s="105" t="s">
        <v>101</v>
      </c>
      <c r="I57" s="105" t="s">
        <v>101</v>
      </c>
      <c r="J57" s="104" t="s">
        <v>101</v>
      </c>
      <c r="K57" s="104" t="s">
        <v>101</v>
      </c>
      <c r="L57" s="104" t="s">
        <v>101</v>
      </c>
      <c r="M57" s="104" t="s">
        <v>101</v>
      </c>
      <c r="N57" s="104" t="s">
        <v>101</v>
      </c>
      <c r="O57" s="104" t="s">
        <v>101</v>
      </c>
      <c r="P57" s="104"/>
      <c r="Q57" s="104"/>
      <c r="R57" s="104"/>
      <c r="S57" s="44"/>
      <c r="T57" s="49"/>
      <c r="U57" s="54"/>
      <c r="V57" s="54"/>
      <c r="W57" s="54"/>
      <c r="X57" s="54"/>
      <c r="Y57" s="54"/>
      <c r="Z57" s="54"/>
      <c r="AA57" s="54"/>
      <c r="AB57" s="54"/>
      <c r="AC57" s="58" t="s">
        <v>109</v>
      </c>
      <c r="AD57" s="45" t="s">
        <v>97</v>
      </c>
      <c r="AE57" s="46"/>
      <c r="AF57" s="55"/>
      <c r="AG57" s="55"/>
      <c r="AH57" s="55"/>
      <c r="AI57" s="55"/>
      <c r="AJ57" s="55"/>
      <c r="AK57" s="64">
        <f t="shared" si="8"/>
        <v>0</v>
      </c>
      <c r="AL57" s="92">
        <v>2023</v>
      </c>
      <c r="AM57" s="9"/>
    </row>
    <row r="58" spans="1:39" s="7" customFormat="1" ht="25.5">
      <c r="A58" s="9"/>
      <c r="B58" s="120" t="s">
        <v>101</v>
      </c>
      <c r="C58" s="104" t="s">
        <v>101</v>
      </c>
      <c r="D58" s="104" t="s">
        <v>101</v>
      </c>
      <c r="E58" s="105" t="s">
        <v>101</v>
      </c>
      <c r="F58" s="105" t="s">
        <v>101</v>
      </c>
      <c r="G58" s="105" t="s">
        <v>101</v>
      </c>
      <c r="H58" s="105" t="s">
        <v>101</v>
      </c>
      <c r="I58" s="105" t="s">
        <v>101</v>
      </c>
      <c r="J58" s="104" t="s">
        <v>101</v>
      </c>
      <c r="K58" s="104" t="s">
        <v>101</v>
      </c>
      <c r="L58" s="104" t="s">
        <v>101</v>
      </c>
      <c r="M58" s="104" t="s">
        <v>101</v>
      </c>
      <c r="N58" s="104" t="s">
        <v>101</v>
      </c>
      <c r="O58" s="104" t="s">
        <v>101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110</v>
      </c>
      <c r="AD58" s="45" t="s">
        <v>98</v>
      </c>
      <c r="AE58" s="46">
        <v>5</v>
      </c>
      <c r="AF58" s="55">
        <v>5</v>
      </c>
      <c r="AG58" s="55">
        <v>5</v>
      </c>
      <c r="AH58" s="55">
        <v>5</v>
      </c>
      <c r="AI58" s="55">
        <v>5</v>
      </c>
      <c r="AJ58" s="55">
        <v>5</v>
      </c>
      <c r="AK58" s="64">
        <f t="shared" si="8"/>
        <v>30</v>
      </c>
      <c r="AL58" s="92">
        <v>2023</v>
      </c>
      <c r="AM58" s="9"/>
    </row>
    <row r="59" spans="1:39" s="7" customFormat="1" ht="38.25">
      <c r="A59" s="9"/>
      <c r="B59" s="102">
        <v>6</v>
      </c>
      <c r="C59" s="102">
        <v>0</v>
      </c>
      <c r="D59" s="102">
        <v>2</v>
      </c>
      <c r="E59" s="103">
        <v>0</v>
      </c>
      <c r="F59" s="103">
        <v>4</v>
      </c>
      <c r="G59" s="103">
        <v>0</v>
      </c>
      <c r="H59" s="103">
        <v>8</v>
      </c>
      <c r="I59" s="103">
        <v>0</v>
      </c>
      <c r="J59" s="102">
        <v>5</v>
      </c>
      <c r="K59" s="102">
        <v>2</v>
      </c>
      <c r="L59" s="102">
        <v>0</v>
      </c>
      <c r="M59" s="102">
        <v>1</v>
      </c>
      <c r="N59" s="102">
        <v>4</v>
      </c>
      <c r="O59" s="102">
        <v>0</v>
      </c>
      <c r="P59" s="102">
        <v>0</v>
      </c>
      <c r="Q59" s="102">
        <v>1</v>
      </c>
      <c r="R59" s="102" t="s">
        <v>139</v>
      </c>
      <c r="S59" s="77">
        <v>0</v>
      </c>
      <c r="T59" s="78"/>
      <c r="U59" s="79"/>
      <c r="V59" s="79"/>
      <c r="W59" s="79"/>
      <c r="X59" s="79"/>
      <c r="Y59" s="79"/>
      <c r="Z59" s="79"/>
      <c r="AA59" s="79"/>
      <c r="AB59" s="79"/>
      <c r="AC59" s="106" t="s">
        <v>114</v>
      </c>
      <c r="AD59" s="81" t="s">
        <v>3</v>
      </c>
      <c r="AE59" s="82">
        <v>500</v>
      </c>
      <c r="AF59" s="123">
        <v>496.8</v>
      </c>
      <c r="AG59" s="82">
        <v>672</v>
      </c>
      <c r="AH59" s="82">
        <v>594</v>
      </c>
      <c r="AI59" s="82">
        <v>594</v>
      </c>
      <c r="AJ59" s="83">
        <v>450</v>
      </c>
      <c r="AK59" s="64">
        <f t="shared" si="8"/>
        <v>3306.8</v>
      </c>
      <c r="AL59" s="92">
        <v>2023</v>
      </c>
      <c r="AM59" s="9"/>
    </row>
    <row r="60" spans="1:39" s="7" customFormat="1" ht="25.5">
      <c r="A60" s="9"/>
      <c r="B60" s="102"/>
      <c r="C60" s="102"/>
      <c r="D60" s="102"/>
      <c r="E60" s="103"/>
      <c r="F60" s="103"/>
      <c r="G60" s="103"/>
      <c r="H60" s="103"/>
      <c r="I60" s="103"/>
      <c r="J60" s="102"/>
      <c r="K60" s="102"/>
      <c r="L60" s="102"/>
      <c r="M60" s="102"/>
      <c r="N60" s="102"/>
      <c r="O60" s="102"/>
      <c r="P60" s="102"/>
      <c r="Q60" s="102"/>
      <c r="R60" s="102"/>
      <c r="S60" s="77"/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131</v>
      </c>
      <c r="AD60" s="81" t="s">
        <v>3</v>
      </c>
      <c r="AE60" s="82"/>
      <c r="AF60" s="82"/>
      <c r="AG60" s="82"/>
      <c r="AH60" s="82"/>
      <c r="AI60" s="82"/>
      <c r="AJ60" s="83"/>
      <c r="AK60" s="64">
        <f>(AE60+AF60+AG60+AH60+AI60)</f>
        <v>0</v>
      </c>
      <c r="AL60" s="92">
        <v>2023</v>
      </c>
      <c r="AM60" s="9"/>
    </row>
    <row r="61" spans="1:39" s="7" customFormat="1" ht="39">
      <c r="A61" s="9"/>
      <c r="B61" s="100"/>
      <c r="C61" s="100"/>
      <c r="D61" s="100"/>
      <c r="E61" s="101"/>
      <c r="F61" s="101"/>
      <c r="G61" s="101"/>
      <c r="H61" s="101"/>
      <c r="I61" s="101"/>
      <c r="J61" s="100"/>
      <c r="K61" s="100"/>
      <c r="L61" s="100"/>
      <c r="M61" s="100"/>
      <c r="N61" s="100"/>
      <c r="O61" s="100"/>
      <c r="P61" s="100"/>
      <c r="Q61" s="100"/>
      <c r="R61" s="100"/>
      <c r="S61" s="70"/>
      <c r="T61" s="71"/>
      <c r="U61" s="72"/>
      <c r="V61" s="72"/>
      <c r="W61" s="72"/>
      <c r="X61" s="72"/>
      <c r="Y61" s="72"/>
      <c r="Z61" s="72"/>
      <c r="AA61" s="72"/>
      <c r="AB61" s="72"/>
      <c r="AC61" s="86" t="s">
        <v>91</v>
      </c>
      <c r="AD61" s="74" t="s">
        <v>3</v>
      </c>
      <c r="AE61" s="75">
        <f>(AE62)</f>
        <v>0</v>
      </c>
      <c r="AF61" s="75">
        <f>(AF62)</f>
        <v>0</v>
      </c>
      <c r="AG61" s="75">
        <f>(AG62)</f>
        <v>0</v>
      </c>
      <c r="AH61" s="75">
        <f>(AH62)</f>
        <v>0</v>
      </c>
      <c r="AI61" s="75">
        <f>(AI62)</f>
        <v>0</v>
      </c>
      <c r="AJ61" s="76">
        <v>0</v>
      </c>
      <c r="AK61" s="64">
        <f>SUM(AE61:AJ61)</f>
        <v>0</v>
      </c>
      <c r="AL61" s="92">
        <v>2023</v>
      </c>
      <c r="AM61" s="9"/>
    </row>
    <row r="62" spans="1:39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4" t="s">
        <v>100</v>
      </c>
      <c r="AD62" s="74" t="s">
        <v>3</v>
      </c>
      <c r="AE62" s="75">
        <f>(AE64)</f>
        <v>0</v>
      </c>
      <c r="AF62" s="75">
        <f>(AF64)</f>
        <v>0</v>
      </c>
      <c r="AG62" s="75">
        <f>(AG64)</f>
        <v>0</v>
      </c>
      <c r="AH62" s="75">
        <f>(AH64)</f>
        <v>0</v>
      </c>
      <c r="AI62" s="75">
        <f>(AI64)</f>
        <v>0</v>
      </c>
      <c r="AJ62" s="76">
        <v>0</v>
      </c>
      <c r="AK62" s="64">
        <f>SUM(AE62:AJ62)</f>
        <v>0</v>
      </c>
      <c r="AL62" s="92">
        <v>2023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103</v>
      </c>
      <c r="AD63" s="74" t="s">
        <v>3</v>
      </c>
      <c r="AE63" s="75"/>
      <c r="AF63" s="75"/>
      <c r="AG63" s="75"/>
      <c r="AH63" s="75"/>
      <c r="AI63" s="75"/>
      <c r="AJ63" s="76"/>
      <c r="AK63" s="64">
        <f>SUM(AE63:AJ63)</f>
        <v>0</v>
      </c>
      <c r="AL63" s="92">
        <v>2023</v>
      </c>
      <c r="AM63" s="9"/>
    </row>
    <row r="64" spans="1:39" s="7" customFormat="1" ht="25.5">
      <c r="A64" s="9"/>
      <c r="B64" s="114" t="s">
        <v>101</v>
      </c>
      <c r="C64" s="102" t="s">
        <v>101</v>
      </c>
      <c r="D64" s="102" t="s">
        <v>101</v>
      </c>
      <c r="E64" s="103">
        <v>0</v>
      </c>
      <c r="F64" s="103">
        <v>4</v>
      </c>
      <c r="G64" s="103">
        <v>0</v>
      </c>
      <c r="H64" s="103">
        <v>8</v>
      </c>
      <c r="I64" s="103">
        <v>0</v>
      </c>
      <c r="J64" s="102">
        <v>5</v>
      </c>
      <c r="K64" s="102">
        <v>2</v>
      </c>
      <c r="L64" s="102">
        <v>1</v>
      </c>
      <c r="M64" s="102">
        <v>2</v>
      </c>
      <c r="N64" s="102">
        <v>0</v>
      </c>
      <c r="O64" s="102">
        <v>2</v>
      </c>
      <c r="P64" s="102"/>
      <c r="Q64" s="102"/>
      <c r="R64" s="102"/>
      <c r="S64" s="77"/>
      <c r="T64" s="78"/>
      <c r="U64" s="79"/>
      <c r="V64" s="79"/>
      <c r="W64" s="79"/>
      <c r="X64" s="79"/>
      <c r="Y64" s="79"/>
      <c r="Z64" s="79"/>
      <c r="AA64" s="79"/>
      <c r="AB64" s="79"/>
      <c r="AC64" s="80" t="s">
        <v>93</v>
      </c>
      <c r="AD64" s="81" t="s">
        <v>3</v>
      </c>
      <c r="AE64" s="82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64">
        <f>(AE64+AF64+AG64+AH64+AI64)</f>
        <v>0</v>
      </c>
      <c r="AL64" s="92">
        <v>2023</v>
      </c>
      <c r="AM64" s="9"/>
    </row>
    <row r="65" spans="1:39" s="7" customFormat="1" ht="38.25">
      <c r="A65" s="9"/>
      <c r="B65" s="104" t="s">
        <v>101</v>
      </c>
      <c r="C65" s="104" t="s">
        <v>101</v>
      </c>
      <c r="D65" s="104" t="s">
        <v>101</v>
      </c>
      <c r="E65" s="105" t="s">
        <v>101</v>
      </c>
      <c r="F65" s="105" t="s">
        <v>101</v>
      </c>
      <c r="G65" s="105" t="s">
        <v>101</v>
      </c>
      <c r="H65" s="105" t="s">
        <v>101</v>
      </c>
      <c r="I65" s="105" t="s">
        <v>101</v>
      </c>
      <c r="J65" s="104" t="s">
        <v>101</v>
      </c>
      <c r="K65" s="104" t="s">
        <v>101</v>
      </c>
      <c r="L65" s="104" t="s">
        <v>101</v>
      </c>
      <c r="M65" s="104" t="s">
        <v>101</v>
      </c>
      <c r="N65" s="104" t="s">
        <v>101</v>
      </c>
      <c r="O65" s="104" t="s">
        <v>101</v>
      </c>
      <c r="P65" s="104"/>
      <c r="Q65" s="104"/>
      <c r="R65" s="104"/>
      <c r="S65" s="44"/>
      <c r="T65" s="49"/>
      <c r="U65" s="54"/>
      <c r="V65" s="54"/>
      <c r="W65" s="54"/>
      <c r="X65" s="54"/>
      <c r="Y65" s="54"/>
      <c r="Z65" s="54"/>
      <c r="AA65" s="54"/>
      <c r="AB65" s="54"/>
      <c r="AC65" s="58" t="s">
        <v>126</v>
      </c>
      <c r="AD65" s="45" t="s">
        <v>10</v>
      </c>
      <c r="AE65" s="44" t="s">
        <v>105</v>
      </c>
      <c r="AF65" s="44" t="s">
        <v>105</v>
      </c>
      <c r="AG65" s="44" t="s">
        <v>105</v>
      </c>
      <c r="AH65" s="44" t="s">
        <v>105</v>
      </c>
      <c r="AI65" s="44" t="s">
        <v>105</v>
      </c>
      <c r="AJ65" s="44" t="s">
        <v>105</v>
      </c>
      <c r="AK65" s="64" t="s">
        <v>105</v>
      </c>
      <c r="AL65" s="92">
        <v>2023</v>
      </c>
      <c r="AM65" s="9"/>
    </row>
    <row r="66" spans="1:39" s="7" customFormat="1" ht="38.25">
      <c r="A66" s="9"/>
      <c r="B66" s="104" t="s">
        <v>101</v>
      </c>
      <c r="C66" s="104" t="s">
        <v>101</v>
      </c>
      <c r="D66" s="104" t="s">
        <v>101</v>
      </c>
      <c r="E66" s="105" t="s">
        <v>101</v>
      </c>
      <c r="F66" s="105" t="s">
        <v>101</v>
      </c>
      <c r="G66" s="105" t="s">
        <v>101</v>
      </c>
      <c r="H66" s="105" t="s">
        <v>101</v>
      </c>
      <c r="I66" s="105" t="s">
        <v>101</v>
      </c>
      <c r="J66" s="104" t="s">
        <v>101</v>
      </c>
      <c r="K66" s="104" t="s">
        <v>101</v>
      </c>
      <c r="L66" s="104" t="s">
        <v>101</v>
      </c>
      <c r="M66" s="104" t="s">
        <v>101</v>
      </c>
      <c r="N66" s="104" t="s">
        <v>101</v>
      </c>
      <c r="O66" s="104" t="s">
        <v>101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89</v>
      </c>
      <c r="AD66" s="45" t="s">
        <v>98</v>
      </c>
      <c r="AE66" s="44">
        <v>8</v>
      </c>
      <c r="AF66" s="44">
        <v>10</v>
      </c>
      <c r="AG66" s="44">
        <v>12</v>
      </c>
      <c r="AH66" s="44">
        <v>14</v>
      </c>
      <c r="AI66" s="44">
        <v>16</v>
      </c>
      <c r="AJ66" s="44">
        <v>16</v>
      </c>
      <c r="AK66" s="64"/>
      <c r="AL66" s="92">
        <v>2023</v>
      </c>
      <c r="AM66" s="9"/>
    </row>
    <row r="67" spans="1:39" s="7" customFormat="1" ht="38.25">
      <c r="A67" s="9"/>
      <c r="B67" s="104" t="s">
        <v>101</v>
      </c>
      <c r="C67" s="104" t="s">
        <v>101</v>
      </c>
      <c r="D67" s="104" t="s">
        <v>101</v>
      </c>
      <c r="E67" s="105" t="s">
        <v>101</v>
      </c>
      <c r="F67" s="105" t="s">
        <v>101</v>
      </c>
      <c r="G67" s="105" t="s">
        <v>101</v>
      </c>
      <c r="H67" s="105" t="s">
        <v>101</v>
      </c>
      <c r="I67" s="105" t="s">
        <v>101</v>
      </c>
      <c r="J67" s="104" t="s">
        <v>101</v>
      </c>
      <c r="K67" s="104" t="s">
        <v>101</v>
      </c>
      <c r="L67" s="104" t="s">
        <v>101</v>
      </c>
      <c r="M67" s="104" t="s">
        <v>101</v>
      </c>
      <c r="N67" s="104" t="s">
        <v>101</v>
      </c>
      <c r="O67" s="104" t="s">
        <v>101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119</v>
      </c>
      <c r="AD67" s="45" t="s">
        <v>10</v>
      </c>
      <c r="AE67" s="44" t="s">
        <v>105</v>
      </c>
      <c r="AF67" s="44" t="s">
        <v>105</v>
      </c>
      <c r="AG67" s="44" t="s">
        <v>105</v>
      </c>
      <c r="AH67" s="44" t="s">
        <v>105</v>
      </c>
      <c r="AI67" s="44" t="s">
        <v>105</v>
      </c>
      <c r="AJ67" s="44" t="s">
        <v>105</v>
      </c>
      <c r="AK67" s="64" t="s">
        <v>107</v>
      </c>
      <c r="AL67" s="92">
        <v>2023</v>
      </c>
      <c r="AM67" s="9"/>
    </row>
    <row r="68" spans="1:39" s="7" customFormat="1" ht="38.25">
      <c r="A68" s="9"/>
      <c r="B68" s="104" t="s">
        <v>101</v>
      </c>
      <c r="C68" s="104" t="s">
        <v>101</v>
      </c>
      <c r="D68" s="104" t="s">
        <v>101</v>
      </c>
      <c r="E68" s="105" t="s">
        <v>101</v>
      </c>
      <c r="F68" s="105" t="s">
        <v>101</v>
      </c>
      <c r="G68" s="105" t="s">
        <v>101</v>
      </c>
      <c r="H68" s="105" t="s">
        <v>101</v>
      </c>
      <c r="I68" s="105" t="s">
        <v>101</v>
      </c>
      <c r="J68" s="104" t="s">
        <v>101</v>
      </c>
      <c r="K68" s="104" t="s">
        <v>101</v>
      </c>
      <c r="L68" s="104" t="s">
        <v>101</v>
      </c>
      <c r="M68" s="104" t="s">
        <v>101</v>
      </c>
      <c r="N68" s="104" t="s">
        <v>101</v>
      </c>
      <c r="O68" s="104" t="s">
        <v>101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128</v>
      </c>
      <c r="AD68" s="45" t="s">
        <v>98</v>
      </c>
      <c r="AE68" s="44">
        <v>3</v>
      </c>
      <c r="AF68" s="44">
        <v>4</v>
      </c>
      <c r="AG68" s="44">
        <v>5</v>
      </c>
      <c r="AH68" s="44">
        <v>6</v>
      </c>
      <c r="AI68" s="44">
        <v>7</v>
      </c>
      <c r="AJ68" s="44">
        <v>7</v>
      </c>
      <c r="AK68" s="64">
        <f>(AE68+AF68+AG68+AH68+AI68)</f>
        <v>25</v>
      </c>
      <c r="AL68" s="92">
        <v>2023</v>
      </c>
      <c r="AM68" s="9"/>
    </row>
    <row r="69" spans="1:39" s="7" customFormat="1" ht="25.5">
      <c r="A69" s="9"/>
      <c r="B69" s="107">
        <v>6</v>
      </c>
      <c r="C69" s="107">
        <v>0</v>
      </c>
      <c r="D69" s="107">
        <v>2</v>
      </c>
      <c r="E69" s="108">
        <v>0</v>
      </c>
      <c r="F69" s="108">
        <v>4</v>
      </c>
      <c r="G69" s="108">
        <v>0</v>
      </c>
      <c r="H69" s="108">
        <v>9</v>
      </c>
      <c r="I69" s="108">
        <v>0</v>
      </c>
      <c r="J69" s="107">
        <v>5</v>
      </c>
      <c r="K69" s="107">
        <v>3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/>
      <c r="S69" s="131">
        <v>0</v>
      </c>
      <c r="T69" s="65"/>
      <c r="U69" s="66"/>
      <c r="V69" s="66"/>
      <c r="W69" s="66"/>
      <c r="X69" s="66"/>
      <c r="Y69" s="66"/>
      <c r="Z69" s="66"/>
      <c r="AA69" s="66"/>
      <c r="AB69" s="66"/>
      <c r="AC69" s="67" t="s">
        <v>108</v>
      </c>
      <c r="AD69" s="116" t="s">
        <v>3</v>
      </c>
      <c r="AE69" s="121">
        <f aca="true" t="shared" si="11" ref="AE69:AJ69">(AE70+AE71)</f>
        <v>224.7</v>
      </c>
      <c r="AF69" s="121">
        <f t="shared" si="11"/>
        <v>0</v>
      </c>
      <c r="AG69" s="121">
        <f t="shared" si="11"/>
        <v>0</v>
      </c>
      <c r="AH69" s="121">
        <f t="shared" si="11"/>
        <v>0</v>
      </c>
      <c r="AI69" s="121">
        <f t="shared" si="11"/>
        <v>0</v>
      </c>
      <c r="AJ69" s="121">
        <f t="shared" si="11"/>
        <v>300</v>
      </c>
      <c r="AK69" s="119">
        <f aca="true" t="shared" si="12" ref="AK69:AK74">SUM(AE69:AJ69)</f>
        <v>524.7</v>
      </c>
      <c r="AL69" s="92">
        <v>2023</v>
      </c>
      <c r="AM69" s="9"/>
    </row>
    <row r="70" spans="1:39" s="7" customFormat="1" ht="15">
      <c r="A70" s="9"/>
      <c r="B70" s="114">
        <v>6</v>
      </c>
      <c r="C70" s="114">
        <v>0</v>
      </c>
      <c r="D70" s="114">
        <v>2</v>
      </c>
      <c r="E70" s="115">
        <v>0</v>
      </c>
      <c r="F70" s="115">
        <v>4</v>
      </c>
      <c r="G70" s="115">
        <v>0</v>
      </c>
      <c r="H70" s="115">
        <v>9</v>
      </c>
      <c r="I70" s="115">
        <v>0</v>
      </c>
      <c r="J70" s="114">
        <v>5</v>
      </c>
      <c r="K70" s="114">
        <v>3</v>
      </c>
      <c r="L70" s="114">
        <v>0</v>
      </c>
      <c r="M70" s="114">
        <v>1</v>
      </c>
      <c r="N70" s="114">
        <v>4</v>
      </c>
      <c r="O70" s="114">
        <v>0</v>
      </c>
      <c r="P70" s="114">
        <v>0</v>
      </c>
      <c r="Q70" s="114">
        <v>1</v>
      </c>
      <c r="R70" s="114" t="s">
        <v>134</v>
      </c>
      <c r="S70" s="93"/>
      <c r="T70" s="93"/>
      <c r="U70" s="94"/>
      <c r="V70" s="94"/>
      <c r="W70" s="94"/>
      <c r="X70" s="94"/>
      <c r="Y70" s="94"/>
      <c r="Z70" s="94"/>
      <c r="AA70" s="94"/>
      <c r="AB70" s="94"/>
      <c r="AC70" s="95" t="s">
        <v>100</v>
      </c>
      <c r="AD70" s="96" t="s">
        <v>3</v>
      </c>
      <c r="AE70" s="122">
        <f aca="true" t="shared" si="13" ref="AE70:AJ71">(AE73+AE81)</f>
        <v>224.7</v>
      </c>
      <c r="AF70" s="122">
        <f t="shared" si="13"/>
        <v>0</v>
      </c>
      <c r="AG70" s="122">
        <f t="shared" si="13"/>
        <v>0</v>
      </c>
      <c r="AH70" s="122">
        <f t="shared" si="13"/>
        <v>0</v>
      </c>
      <c r="AI70" s="122">
        <f t="shared" si="13"/>
        <v>0</v>
      </c>
      <c r="AJ70" s="122">
        <f t="shared" si="13"/>
        <v>300</v>
      </c>
      <c r="AK70" s="119">
        <f t="shared" si="12"/>
        <v>524.7</v>
      </c>
      <c r="AL70" s="92">
        <v>2023</v>
      </c>
      <c r="AM70" s="9"/>
    </row>
    <row r="71" spans="1:39" s="7" customFormat="1" ht="15">
      <c r="A71" s="9"/>
      <c r="B71" s="109"/>
      <c r="C71" s="109"/>
      <c r="D71" s="109"/>
      <c r="E71" s="110"/>
      <c r="F71" s="110"/>
      <c r="G71" s="110"/>
      <c r="H71" s="110"/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103</v>
      </c>
      <c r="AD71" s="96" t="s">
        <v>3</v>
      </c>
      <c r="AE71" s="111">
        <f t="shared" si="13"/>
        <v>0</v>
      </c>
      <c r="AF71" s="111">
        <f t="shared" si="13"/>
        <v>0</v>
      </c>
      <c r="AG71" s="111">
        <f t="shared" si="13"/>
        <v>0</v>
      </c>
      <c r="AH71" s="111">
        <f t="shared" si="13"/>
        <v>0</v>
      </c>
      <c r="AI71" s="111">
        <f t="shared" si="13"/>
        <v>0</v>
      </c>
      <c r="AJ71" s="111">
        <f t="shared" si="13"/>
        <v>0</v>
      </c>
      <c r="AK71" s="119">
        <f t="shared" si="12"/>
        <v>0</v>
      </c>
      <c r="AL71" s="92">
        <v>2023</v>
      </c>
      <c r="AM71" s="9"/>
    </row>
    <row r="72" spans="1:39" s="7" customFormat="1" ht="25.5">
      <c r="A72" s="9"/>
      <c r="B72" s="112">
        <v>6</v>
      </c>
      <c r="C72" s="112">
        <v>0</v>
      </c>
      <c r="D72" s="112">
        <v>2</v>
      </c>
      <c r="E72" s="113">
        <v>0</v>
      </c>
      <c r="F72" s="113">
        <v>4</v>
      </c>
      <c r="G72" s="113">
        <v>0</v>
      </c>
      <c r="H72" s="113">
        <v>9</v>
      </c>
      <c r="I72" s="113">
        <v>0</v>
      </c>
      <c r="J72" s="112">
        <v>5</v>
      </c>
      <c r="K72" s="112">
        <v>3</v>
      </c>
      <c r="L72" s="112">
        <v>0</v>
      </c>
      <c r="M72" s="112">
        <v>1</v>
      </c>
      <c r="N72" s="112">
        <v>0</v>
      </c>
      <c r="O72" s="112">
        <v>0</v>
      </c>
      <c r="P72" s="112">
        <v>0</v>
      </c>
      <c r="Q72" s="112">
        <v>0</v>
      </c>
      <c r="R72" s="112"/>
      <c r="S72" s="70">
        <v>0</v>
      </c>
      <c r="T72" s="71"/>
      <c r="U72" s="72"/>
      <c r="V72" s="72"/>
      <c r="W72" s="72"/>
      <c r="X72" s="72"/>
      <c r="Y72" s="72"/>
      <c r="Z72" s="72"/>
      <c r="AA72" s="72"/>
      <c r="AB72" s="72"/>
      <c r="AC72" s="84" t="s">
        <v>112</v>
      </c>
      <c r="AD72" s="74" t="s">
        <v>3</v>
      </c>
      <c r="AE72" s="70">
        <f aca="true" t="shared" si="14" ref="AE72:AJ72">(AE73+AE74)</f>
        <v>224.7</v>
      </c>
      <c r="AF72" s="70">
        <f t="shared" si="14"/>
        <v>0</v>
      </c>
      <c r="AG72" s="70">
        <f t="shared" si="14"/>
        <v>0</v>
      </c>
      <c r="AH72" s="70">
        <f t="shared" si="14"/>
        <v>0</v>
      </c>
      <c r="AI72" s="70">
        <f t="shared" si="14"/>
        <v>0</v>
      </c>
      <c r="AJ72" s="70">
        <f t="shared" si="14"/>
        <v>300</v>
      </c>
      <c r="AK72" s="119">
        <f t="shared" si="12"/>
        <v>524.7</v>
      </c>
      <c r="AL72" s="92">
        <v>2023</v>
      </c>
      <c r="AM72" s="9"/>
    </row>
    <row r="73" spans="1:39" s="7" customFormat="1" ht="15">
      <c r="A73" s="9"/>
      <c r="B73" s="114">
        <v>6</v>
      </c>
      <c r="C73" s="114">
        <v>0</v>
      </c>
      <c r="D73" s="114">
        <v>2</v>
      </c>
      <c r="E73" s="115">
        <v>0</v>
      </c>
      <c r="F73" s="115">
        <v>4</v>
      </c>
      <c r="G73" s="115">
        <v>0</v>
      </c>
      <c r="H73" s="115">
        <v>9</v>
      </c>
      <c r="I73" s="115">
        <v>0</v>
      </c>
      <c r="J73" s="114">
        <v>5</v>
      </c>
      <c r="K73" s="114">
        <v>3</v>
      </c>
      <c r="L73" s="114">
        <v>0</v>
      </c>
      <c r="M73" s="114">
        <v>1</v>
      </c>
      <c r="N73" s="114">
        <v>4</v>
      </c>
      <c r="O73" s="114">
        <v>0</v>
      </c>
      <c r="P73" s="114">
        <v>0</v>
      </c>
      <c r="Q73" s="114">
        <v>1</v>
      </c>
      <c r="R73" s="114" t="s">
        <v>134</v>
      </c>
      <c r="S73" s="70"/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100</v>
      </c>
      <c r="AD73" s="74" t="s">
        <v>3</v>
      </c>
      <c r="AE73" s="70">
        <f aca="true" t="shared" si="15" ref="AE73:AJ73">(AE76)</f>
        <v>224.7</v>
      </c>
      <c r="AF73" s="70">
        <f t="shared" si="15"/>
        <v>0</v>
      </c>
      <c r="AG73" s="70">
        <f t="shared" si="15"/>
        <v>0</v>
      </c>
      <c r="AH73" s="70">
        <f t="shared" si="15"/>
        <v>0</v>
      </c>
      <c r="AI73" s="70">
        <f t="shared" si="15"/>
        <v>0</v>
      </c>
      <c r="AJ73" s="70">
        <f t="shared" si="15"/>
        <v>300</v>
      </c>
      <c r="AK73" s="119">
        <f t="shared" si="12"/>
        <v>524.7</v>
      </c>
      <c r="AL73" s="92">
        <v>2023</v>
      </c>
      <c r="AM73" s="9"/>
    </row>
    <row r="74" spans="1:39" s="7" customFormat="1" ht="15">
      <c r="A74" s="9"/>
      <c r="B74" s="112"/>
      <c r="C74" s="112"/>
      <c r="D74" s="112"/>
      <c r="E74" s="113"/>
      <c r="F74" s="113"/>
      <c r="G74" s="113"/>
      <c r="H74" s="113"/>
      <c r="I74" s="113"/>
      <c r="J74" s="112"/>
      <c r="K74" s="112"/>
      <c r="L74" s="112"/>
      <c r="M74" s="112"/>
      <c r="N74" s="112"/>
      <c r="O74" s="112"/>
      <c r="P74" s="112"/>
      <c r="Q74" s="112"/>
      <c r="R74" s="112"/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103</v>
      </c>
      <c r="AD74" s="74" t="s">
        <v>3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/>
      <c r="AK74" s="119">
        <f t="shared" si="12"/>
        <v>0</v>
      </c>
      <c r="AL74" s="92">
        <v>2023</v>
      </c>
      <c r="AM74" s="9"/>
    </row>
    <row r="75" spans="1:39" s="7" customFormat="1" ht="15">
      <c r="A75" s="9"/>
      <c r="B75" s="118" t="s">
        <v>101</v>
      </c>
      <c r="C75" s="104" t="s">
        <v>101</v>
      </c>
      <c r="D75" s="104" t="s">
        <v>101</v>
      </c>
      <c r="E75" s="105" t="s">
        <v>101</v>
      </c>
      <c r="F75" s="105" t="s">
        <v>101</v>
      </c>
      <c r="G75" s="105" t="s">
        <v>101</v>
      </c>
      <c r="H75" s="105" t="s">
        <v>101</v>
      </c>
      <c r="I75" s="105" t="s">
        <v>101</v>
      </c>
      <c r="J75" s="104" t="s">
        <v>101</v>
      </c>
      <c r="K75" s="104" t="s">
        <v>101</v>
      </c>
      <c r="L75" s="104" t="s">
        <v>101</v>
      </c>
      <c r="M75" s="104" t="s">
        <v>101</v>
      </c>
      <c r="N75" s="104" t="s">
        <v>101</v>
      </c>
      <c r="O75" s="104" t="s">
        <v>101</v>
      </c>
      <c r="P75" s="104"/>
      <c r="Q75" s="104"/>
      <c r="R75" s="104"/>
      <c r="S75" s="44"/>
      <c r="T75" s="49"/>
      <c r="U75" s="54"/>
      <c r="V75" s="54"/>
      <c r="W75" s="54"/>
      <c r="X75" s="54"/>
      <c r="Y75" s="54"/>
      <c r="Z75" s="54"/>
      <c r="AA75" s="54"/>
      <c r="AB75" s="54"/>
      <c r="AC75" s="58" t="s">
        <v>129</v>
      </c>
      <c r="AD75" s="45" t="s">
        <v>95</v>
      </c>
      <c r="AE75" s="44">
        <v>20</v>
      </c>
      <c r="AF75" s="44">
        <v>18</v>
      </c>
      <c r="AG75" s="44">
        <v>16</v>
      </c>
      <c r="AH75" s="44">
        <v>14</v>
      </c>
      <c r="AI75" s="44">
        <v>12</v>
      </c>
      <c r="AJ75" s="44">
        <v>10</v>
      </c>
      <c r="AK75" s="119"/>
      <c r="AL75" s="92">
        <v>2023</v>
      </c>
      <c r="AM75" s="9"/>
    </row>
    <row r="76" spans="1:39" s="7" customFormat="1" ht="25.5">
      <c r="A76" s="9"/>
      <c r="B76" s="114">
        <v>6</v>
      </c>
      <c r="C76" s="114">
        <v>0</v>
      </c>
      <c r="D76" s="114">
        <v>2</v>
      </c>
      <c r="E76" s="115">
        <v>0</v>
      </c>
      <c r="F76" s="115">
        <v>4</v>
      </c>
      <c r="G76" s="115">
        <v>0</v>
      </c>
      <c r="H76" s="115">
        <v>9</v>
      </c>
      <c r="I76" s="115">
        <v>0</v>
      </c>
      <c r="J76" s="114">
        <v>5</v>
      </c>
      <c r="K76" s="114">
        <v>3</v>
      </c>
      <c r="L76" s="114">
        <v>0</v>
      </c>
      <c r="M76" s="114">
        <v>1</v>
      </c>
      <c r="N76" s="114">
        <v>4</v>
      </c>
      <c r="O76" s="114">
        <v>0</v>
      </c>
      <c r="P76" s="114">
        <v>0</v>
      </c>
      <c r="Q76" s="114">
        <v>1</v>
      </c>
      <c r="R76" s="114" t="s">
        <v>134</v>
      </c>
      <c r="S76" s="77">
        <v>0</v>
      </c>
      <c r="T76" s="78"/>
      <c r="U76" s="79"/>
      <c r="V76" s="79"/>
      <c r="W76" s="79"/>
      <c r="X76" s="79"/>
      <c r="Y76" s="79"/>
      <c r="Z76" s="79"/>
      <c r="AA76" s="79"/>
      <c r="AB76" s="79"/>
      <c r="AC76" s="80" t="s">
        <v>113</v>
      </c>
      <c r="AD76" s="81" t="s">
        <v>3</v>
      </c>
      <c r="AE76" s="127">
        <f>(AE77+AE78)</f>
        <v>224.7</v>
      </c>
      <c r="AF76" s="127">
        <v>0</v>
      </c>
      <c r="AG76" s="127">
        <v>0</v>
      </c>
      <c r="AH76" s="127">
        <v>0</v>
      </c>
      <c r="AI76" s="127">
        <f>(AI77+AI78)</f>
        <v>0</v>
      </c>
      <c r="AJ76" s="77">
        <v>300</v>
      </c>
      <c r="AK76" s="119">
        <f>SUM(AE76:AJ76)</f>
        <v>524.7</v>
      </c>
      <c r="AL76" s="92">
        <v>2023</v>
      </c>
      <c r="AM76" s="9"/>
    </row>
    <row r="77" spans="1:39" s="7" customFormat="1" ht="1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134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136</v>
      </c>
      <c r="AD77" s="81" t="s">
        <v>3</v>
      </c>
      <c r="AE77" s="127">
        <v>75.27</v>
      </c>
      <c r="AF77" s="127"/>
      <c r="AG77" s="102"/>
      <c r="AH77" s="77"/>
      <c r="AI77" s="77">
        <v>0</v>
      </c>
      <c r="AJ77" s="77">
        <v>0</v>
      </c>
      <c r="AK77" s="119">
        <f>SUM(AE77:AJ77)</f>
        <v>75.27</v>
      </c>
      <c r="AL77" s="92">
        <v>2023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134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146</v>
      </c>
      <c r="AD78" s="81" t="s">
        <v>3</v>
      </c>
      <c r="AE78" s="127">
        <v>149.43</v>
      </c>
      <c r="AF78" s="127"/>
      <c r="AG78" s="102"/>
      <c r="AH78" s="77"/>
      <c r="AI78" s="77">
        <v>0</v>
      </c>
      <c r="AJ78" s="77">
        <v>0</v>
      </c>
      <c r="AK78" s="119">
        <f>SUM(AE78:AJ78)</f>
        <v>149.43</v>
      </c>
      <c r="AL78" s="92">
        <v>2023</v>
      </c>
      <c r="AM78" s="9"/>
    </row>
    <row r="79" spans="1:39" s="7" customFormat="1" ht="38.25">
      <c r="A79" s="9"/>
      <c r="B79" s="114" t="s">
        <v>101</v>
      </c>
      <c r="C79" s="114" t="s">
        <v>101</v>
      </c>
      <c r="D79" s="114" t="s">
        <v>101</v>
      </c>
      <c r="E79" s="114" t="s">
        <v>101</v>
      </c>
      <c r="F79" s="114" t="s">
        <v>101</v>
      </c>
      <c r="G79" s="114" t="s">
        <v>101</v>
      </c>
      <c r="H79" s="114" t="s">
        <v>101</v>
      </c>
      <c r="I79" s="114" t="s">
        <v>101</v>
      </c>
      <c r="J79" s="114" t="s">
        <v>101</v>
      </c>
      <c r="K79" s="114" t="s">
        <v>101</v>
      </c>
      <c r="L79" s="114" t="s">
        <v>101</v>
      </c>
      <c r="M79" s="114" t="s">
        <v>101</v>
      </c>
      <c r="N79" s="114" t="s">
        <v>101</v>
      </c>
      <c r="O79" s="114" t="s">
        <v>101</v>
      </c>
      <c r="P79" s="114"/>
      <c r="Q79" s="114"/>
      <c r="R79" s="114"/>
      <c r="S79" s="78"/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115</v>
      </c>
      <c r="AD79" s="81" t="s">
        <v>118</v>
      </c>
      <c r="AE79" s="77" t="s">
        <v>105</v>
      </c>
      <c r="AF79" s="77" t="s">
        <v>105</v>
      </c>
      <c r="AG79" s="102" t="s">
        <v>105</v>
      </c>
      <c r="AH79" s="77" t="s">
        <v>105</v>
      </c>
      <c r="AI79" s="77" t="s">
        <v>105</v>
      </c>
      <c r="AJ79" s="77" t="s">
        <v>105</v>
      </c>
      <c r="AK79" s="119" t="s">
        <v>105</v>
      </c>
      <c r="AL79" s="92">
        <v>2023</v>
      </c>
      <c r="AM79" s="9"/>
    </row>
    <row r="80" spans="1:39" s="7" customFormat="1" ht="25.5">
      <c r="A80" s="9"/>
      <c r="B80" s="112">
        <v>6</v>
      </c>
      <c r="C80" s="112">
        <v>0</v>
      </c>
      <c r="D80" s="112">
        <v>2</v>
      </c>
      <c r="E80" s="113">
        <v>0</v>
      </c>
      <c r="F80" s="113">
        <v>4</v>
      </c>
      <c r="G80" s="113">
        <v>0</v>
      </c>
      <c r="H80" s="113">
        <v>9</v>
      </c>
      <c r="I80" s="113">
        <v>0</v>
      </c>
      <c r="J80" s="112">
        <v>5</v>
      </c>
      <c r="K80" s="112">
        <v>3</v>
      </c>
      <c r="L80" s="112">
        <v>1</v>
      </c>
      <c r="M80" s="112">
        <v>2</v>
      </c>
      <c r="N80" s="112">
        <v>0</v>
      </c>
      <c r="O80" s="112">
        <v>0</v>
      </c>
      <c r="P80" s="112"/>
      <c r="Q80" s="112"/>
      <c r="R80" s="112"/>
      <c r="S80" s="71"/>
      <c r="T80" s="71"/>
      <c r="U80" s="72"/>
      <c r="V80" s="72"/>
      <c r="W80" s="72"/>
      <c r="X80" s="72"/>
      <c r="Y80" s="72"/>
      <c r="Z80" s="72"/>
      <c r="AA80" s="72"/>
      <c r="AB80" s="72"/>
      <c r="AC80" s="84" t="s">
        <v>130</v>
      </c>
      <c r="AD80" s="74" t="s">
        <v>3</v>
      </c>
      <c r="AE80" s="70">
        <f>(AE81+AE82)</f>
        <v>0</v>
      </c>
      <c r="AF80" s="70">
        <f>(AF81+AF82)</f>
        <v>0</v>
      </c>
      <c r="AG80" s="70">
        <f>(AG81+AG82)</f>
        <v>0</v>
      </c>
      <c r="AH80" s="70">
        <f>(AH81+AH82)</f>
        <v>0</v>
      </c>
      <c r="AI80" s="70">
        <f>(AI81+AI82)</f>
        <v>0</v>
      </c>
      <c r="AJ80" s="70">
        <v>0</v>
      </c>
      <c r="AK80" s="119">
        <f>SUM(AE80:AJ80)</f>
        <v>0</v>
      </c>
      <c r="AL80" s="92">
        <v>2023</v>
      </c>
      <c r="AM80" s="9"/>
    </row>
    <row r="81" spans="1:39" s="7" customFormat="1" ht="15">
      <c r="A81" s="9"/>
      <c r="B81" s="112">
        <v>6</v>
      </c>
      <c r="C81" s="112">
        <v>0</v>
      </c>
      <c r="D81" s="112">
        <v>2</v>
      </c>
      <c r="E81" s="113">
        <v>0</v>
      </c>
      <c r="F81" s="113">
        <v>4</v>
      </c>
      <c r="G81" s="113">
        <v>0</v>
      </c>
      <c r="H81" s="113">
        <v>9</v>
      </c>
      <c r="I81" s="113">
        <v>0</v>
      </c>
      <c r="J81" s="112">
        <v>5</v>
      </c>
      <c r="K81" s="112">
        <v>3</v>
      </c>
      <c r="L81" s="112">
        <v>1</v>
      </c>
      <c r="M81" s="112">
        <v>2</v>
      </c>
      <c r="N81" s="112">
        <v>0</v>
      </c>
      <c r="O81" s="112">
        <v>0</v>
      </c>
      <c r="P81" s="112"/>
      <c r="Q81" s="112"/>
      <c r="R81" s="112"/>
      <c r="S81" s="71"/>
      <c r="T81" s="49"/>
      <c r="U81" s="54"/>
      <c r="V81" s="54"/>
      <c r="W81" s="54"/>
      <c r="X81" s="54"/>
      <c r="Y81" s="54"/>
      <c r="Z81" s="54"/>
      <c r="AA81" s="54"/>
      <c r="AB81" s="54"/>
      <c r="AC81" s="84" t="s">
        <v>100</v>
      </c>
      <c r="AD81" s="74" t="s">
        <v>3</v>
      </c>
      <c r="AE81" s="70">
        <f>(AE84)</f>
        <v>0</v>
      </c>
      <c r="AF81" s="70">
        <f>(AF84)</f>
        <v>0</v>
      </c>
      <c r="AG81" s="70">
        <f>(AG84)</f>
        <v>0</v>
      </c>
      <c r="AH81" s="70">
        <f>(AH84)</f>
        <v>0</v>
      </c>
      <c r="AI81" s="70">
        <f>(AI84)</f>
        <v>0</v>
      </c>
      <c r="AJ81" s="70">
        <v>0</v>
      </c>
      <c r="AK81" s="119">
        <f>SUM(AE81:AJ81)</f>
        <v>0</v>
      </c>
      <c r="AL81" s="92">
        <v>2023</v>
      </c>
      <c r="AM81" s="9"/>
    </row>
    <row r="82" spans="1:39" s="7" customFormat="1" ht="15">
      <c r="A82" s="9"/>
      <c r="B82" s="112"/>
      <c r="C82" s="112"/>
      <c r="D82" s="112"/>
      <c r="E82" s="113"/>
      <c r="F82" s="113"/>
      <c r="G82" s="113"/>
      <c r="H82" s="113"/>
      <c r="I82" s="113"/>
      <c r="J82" s="112"/>
      <c r="K82" s="112"/>
      <c r="L82" s="112"/>
      <c r="M82" s="112"/>
      <c r="N82" s="112"/>
      <c r="O82" s="112"/>
      <c r="P82" s="112"/>
      <c r="Q82" s="112"/>
      <c r="R82" s="112"/>
      <c r="S82" s="71"/>
      <c r="T82" s="49"/>
      <c r="U82" s="54"/>
      <c r="V82" s="54"/>
      <c r="W82" s="54"/>
      <c r="X82" s="54"/>
      <c r="Y82" s="54"/>
      <c r="Z82" s="54"/>
      <c r="AA82" s="54"/>
      <c r="AB82" s="54"/>
      <c r="AC82" s="84" t="s">
        <v>103</v>
      </c>
      <c r="AD82" s="74" t="s">
        <v>3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119">
        <f>SUM(AE82:AJ82)</f>
        <v>0</v>
      </c>
      <c r="AL82" s="92">
        <v>2023</v>
      </c>
      <c r="AM82" s="9"/>
    </row>
    <row r="83" spans="1:39" s="7" customFormat="1" ht="25.5">
      <c r="A83" s="9"/>
      <c r="B83" s="104" t="s">
        <v>101</v>
      </c>
      <c r="C83" s="104" t="s">
        <v>101</v>
      </c>
      <c r="D83" s="104" t="s">
        <v>101</v>
      </c>
      <c r="E83" s="105" t="s">
        <v>101</v>
      </c>
      <c r="F83" s="105" t="s">
        <v>101</v>
      </c>
      <c r="G83" s="105" t="s">
        <v>101</v>
      </c>
      <c r="H83" s="105" t="s">
        <v>101</v>
      </c>
      <c r="I83" s="105" t="s">
        <v>101</v>
      </c>
      <c r="J83" s="104" t="s">
        <v>101</v>
      </c>
      <c r="K83" s="104" t="s">
        <v>101</v>
      </c>
      <c r="L83" s="104" t="s">
        <v>101</v>
      </c>
      <c r="M83" s="104" t="s">
        <v>101</v>
      </c>
      <c r="N83" s="104" t="s">
        <v>101</v>
      </c>
      <c r="O83" s="104" t="s">
        <v>101</v>
      </c>
      <c r="P83" s="104"/>
      <c r="Q83" s="104"/>
      <c r="R83" s="104"/>
      <c r="S83" s="49"/>
      <c r="T83" s="49"/>
      <c r="U83" s="54"/>
      <c r="V83" s="54"/>
      <c r="W83" s="54"/>
      <c r="X83" s="54"/>
      <c r="Y83" s="54"/>
      <c r="Z83" s="54"/>
      <c r="AA83" s="54"/>
      <c r="AB83" s="54"/>
      <c r="AC83" s="58" t="s">
        <v>127</v>
      </c>
      <c r="AD83" s="45" t="s">
        <v>98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119">
        <f>(AE83+AF83+AG83+AH83+AI83)</f>
        <v>0</v>
      </c>
      <c r="AL83" s="92">
        <v>2023</v>
      </c>
      <c r="AM83" s="9"/>
    </row>
    <row r="84" spans="1:39" s="7" customFormat="1" ht="15">
      <c r="A84" s="9"/>
      <c r="B84" s="114">
        <v>6</v>
      </c>
      <c r="C84" s="114">
        <v>0</v>
      </c>
      <c r="D84" s="114">
        <v>2</v>
      </c>
      <c r="E84" s="115">
        <v>0</v>
      </c>
      <c r="F84" s="115">
        <v>4</v>
      </c>
      <c r="G84" s="115">
        <v>0</v>
      </c>
      <c r="H84" s="115">
        <v>9</v>
      </c>
      <c r="I84" s="115">
        <v>0</v>
      </c>
      <c r="J84" s="114">
        <v>5</v>
      </c>
      <c r="K84" s="114">
        <v>3</v>
      </c>
      <c r="L84" s="114">
        <v>1</v>
      </c>
      <c r="M84" s="114">
        <v>2</v>
      </c>
      <c r="N84" s="114">
        <v>0</v>
      </c>
      <c r="O84" s="114">
        <v>1</v>
      </c>
      <c r="P84" s="114"/>
      <c r="Q84" s="114"/>
      <c r="R84" s="114"/>
      <c r="S84" s="78"/>
      <c r="T84" s="78"/>
      <c r="U84" s="79"/>
      <c r="V84" s="79"/>
      <c r="W84" s="79"/>
      <c r="X84" s="79"/>
      <c r="Y84" s="79"/>
      <c r="Z84" s="79"/>
      <c r="AA84" s="79"/>
      <c r="AB84" s="79"/>
      <c r="AC84" s="80" t="s">
        <v>116</v>
      </c>
      <c r="AD84" s="81" t="s">
        <v>3</v>
      </c>
      <c r="AE84" s="77">
        <v>0</v>
      </c>
      <c r="AF84" s="77">
        <v>0</v>
      </c>
      <c r="AG84" s="77">
        <v>0</v>
      </c>
      <c r="AH84" s="77">
        <v>0</v>
      </c>
      <c r="AI84" s="77">
        <v>0</v>
      </c>
      <c r="AJ84" s="77">
        <v>0</v>
      </c>
      <c r="AK84" s="119">
        <f>(AE84+AF84+AG84+AH84+AI84)</f>
        <v>0</v>
      </c>
      <c r="AL84" s="92">
        <v>2023</v>
      </c>
      <c r="AM84" s="9"/>
    </row>
    <row r="85" spans="1:39" s="7" customFormat="1" ht="38.25">
      <c r="A85" s="9"/>
      <c r="B85" s="114" t="s">
        <v>101</v>
      </c>
      <c r="C85" s="114" t="s">
        <v>101</v>
      </c>
      <c r="D85" s="114" t="s">
        <v>101</v>
      </c>
      <c r="E85" s="114" t="s">
        <v>101</v>
      </c>
      <c r="F85" s="114" t="s">
        <v>101</v>
      </c>
      <c r="G85" s="114" t="s">
        <v>101</v>
      </c>
      <c r="H85" s="114" t="s">
        <v>101</v>
      </c>
      <c r="I85" s="114" t="s">
        <v>101</v>
      </c>
      <c r="J85" s="114" t="s">
        <v>101</v>
      </c>
      <c r="K85" s="114" t="s">
        <v>101</v>
      </c>
      <c r="L85" s="114" t="s">
        <v>101</v>
      </c>
      <c r="M85" s="114" t="s">
        <v>101</v>
      </c>
      <c r="N85" s="114" t="s">
        <v>101</v>
      </c>
      <c r="O85" s="114" t="s">
        <v>101</v>
      </c>
      <c r="P85" s="114"/>
      <c r="Q85" s="114"/>
      <c r="R85" s="114"/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117</v>
      </c>
      <c r="AD85" s="81" t="s">
        <v>118</v>
      </c>
      <c r="AE85" s="77" t="s">
        <v>105</v>
      </c>
      <c r="AF85" s="77" t="s">
        <v>105</v>
      </c>
      <c r="AG85" s="77" t="s">
        <v>105</v>
      </c>
      <c r="AH85" s="77" t="s">
        <v>105</v>
      </c>
      <c r="AI85" s="77" t="s">
        <v>105</v>
      </c>
      <c r="AJ85" s="77" t="s">
        <v>105</v>
      </c>
      <c r="AK85" s="119">
        <v>0</v>
      </c>
      <c r="AL85" s="92">
        <v>2023</v>
      </c>
      <c r="AM85" s="9"/>
    </row>
    <row r="86" spans="1:39" s="7" customFormat="1" ht="15">
      <c r="A86" s="9"/>
      <c r="B86" s="114"/>
      <c r="C86" s="114"/>
      <c r="D86" s="114"/>
      <c r="E86" s="115"/>
      <c r="F86" s="115"/>
      <c r="G86" s="115"/>
      <c r="H86" s="115"/>
      <c r="I86" s="115"/>
      <c r="J86" s="114"/>
      <c r="K86" s="114"/>
      <c r="L86" s="114"/>
      <c r="M86" s="114"/>
      <c r="N86" s="114"/>
      <c r="O86" s="114"/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/>
      <c r="AD86" s="81"/>
      <c r="AE86" s="77"/>
      <c r="AF86" s="77"/>
      <c r="AG86" s="77"/>
      <c r="AH86" s="77"/>
      <c r="AI86" s="77"/>
      <c r="AJ86" s="77"/>
      <c r="AK86" s="119">
        <f>(AE86+AF86+AG86+AH86+AI86)</f>
        <v>0</v>
      </c>
      <c r="AL86" s="92">
        <v>2023</v>
      </c>
      <c r="AM86" s="9"/>
    </row>
    <row r="87" spans="1:38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29"/>
      <c r="V87" s="29"/>
      <c r="W87" s="29"/>
      <c r="X87" s="29"/>
      <c r="Y87" s="29"/>
      <c r="Z87" s="29"/>
      <c r="AA87" s="29"/>
      <c r="AB87" s="2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28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2"/>
      <c r="V209" s="32"/>
      <c r="W209" s="32"/>
      <c r="X209" s="32"/>
      <c r="Y209" s="32"/>
      <c r="Z209" s="32"/>
      <c r="AA209" s="32"/>
      <c r="AB209" s="32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7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</sheetData>
  <sheetProtection/>
  <mergeCells count="19"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2020-11-23T14:42:24Z</cp:lastPrinted>
  <dcterms:created xsi:type="dcterms:W3CDTF">2011-12-09T07:36:49Z</dcterms:created>
  <dcterms:modified xsi:type="dcterms:W3CDTF">2020-11-23T14:43:00Z</dcterms:modified>
  <cp:category/>
  <cp:version/>
  <cp:contentType/>
  <cp:contentStatus/>
</cp:coreProperties>
</file>