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V1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<sst xmlns="http://schemas.openxmlformats.org/spreadsheetml/2006/main" count="323" uniqueCount="169">
  <si>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</si>
  <si>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</si>
  <si>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</si>
  <si>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</si>
  <si>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</si>
  <si>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</si>
  <si>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</si>
  <si>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</si>
  <si>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</si>
  <si>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</si>
  <si>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</si>
  <si>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</si>
  <si>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</si>
  <si>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</si>
  <si>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</si>
  <si>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</si>
  <si>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</si>
  <si>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</si>
  <si>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</si>
  <si>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</si>
  <si>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</si>
  <si>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</si>
  <si>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</si>
  <si>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</si>
  <si>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</si>
  <si>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</si>
  <si>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</si>
  <si>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</si>
  <si>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</si>
  <si>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</si>
  <si>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</si>
  <si>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</si>
  <si>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</si>
  <si>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</si>
  <si>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</si>
  <si>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</si>
  <si>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</si>
  <si>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</si>
  <si>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</si>
  <si>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</si>
  <si>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</si>
  <si>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</si>
  <si>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</si>
  <si>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</si>
  <si>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</si>
  <si>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</si>
  <si>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</si>
  <si>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</si>
  <si>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</si>
  <si>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</si>
  <si>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</si>
  <si>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</si>
  <si>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</si>
  <si>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</si>
  <si>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</si>
  <si>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</si>
  <si>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</si>
  <si>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</si>
  <si>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</si>
  <si>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</si>
  <si>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</si>
  <si>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</si>
  <si>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</si>
  <si>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</si>
  <si>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</si>
  <si>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</si>
  <si>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</si>
  <si>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</si>
  <si>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</si>
  <si>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</si>
  <si>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</si>
  <si>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</si>
  <si>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</si>
  <si>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</si>
  <si>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</si>
  <si>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</si>
  <si>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</si>
  <si>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</si>
  <si>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</si>
  <si>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</si>
  <si>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</si>
  <si>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</si>
  <si>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</si>
  <si>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</si>
  <si>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</si>
  <si>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</si>
  <si>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</si>
  <si>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</si>
  <si>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</si>
  <si>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</si>
  <si>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</si>
  <si>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</si>
  <si>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</si>
  <si>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</si>
  <si>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</si>
  <si>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</si>
  <si>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</si>
  <si>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</si>
  <si>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</si>
  <si>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</si>
  <si>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</si>
  <si>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</si>
  <si>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</si>
  <si>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</si>
  <si>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</si>
  <si>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</si>
  <si>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</si>
  <si>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</si>
  <si>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</si>
  <si>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</si>
  <si>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</si>
  <si>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</si>
  <si>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</si>
  <si>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</si>
  <si>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</si>
  <si>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</si>
  <si>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</si>
  <si>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</si>
  <si>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</si>
  <si>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</si>
  <si>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</si>
  <si>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</si>
  <si>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</si>
  <si>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</si>
  <si>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</si>
  <si>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</si>
  <si>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</si>
  <si>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</si>
  <si>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</si>
  <si>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</si>
  <si>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</si>
  <si>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</si>
  <si>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</si>
  <si>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</si>
  <si>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</si>
  <si>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</si>
  <si>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</si>
  <si>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</si>
  <si>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</si>
  <si>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</si>
  <si>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</si>
  <si>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</si>
  <si>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</si>
  <si>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</si>
  <si>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</si>
  <si>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</si>
  <si>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</si>
  <si>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</si>
  <si>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</si>
  <si>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</si>
  <si>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</si>
  <si>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</si>
  <si>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</si>
  <si>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</si>
  <si>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</si>
  <si>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</si>
  <si>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</si>
  <si>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</si>
  <si>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</si>
  <si>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</si>
  <si>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</si>
  <si>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</si>
  <si>
    <t>Мероприятие                                                                               "субсидия муниципальным учреждениям на иные цели"</t>
  </si>
  <si>
    <t>А</t>
  </si>
  <si>
    <t xml:space="preserve">Мероприятие                                                                             "предоставление субсидии на иные цели бюджетным учреждениям в части оплаты кредиторской задолженности прошлых лет" </t>
  </si>
  <si>
    <t>Выписка из характеристики муниципальной программы Максатихинского района</t>
  </si>
  <si>
    <t>Мероприятие                                                                                "Проведение мероприятий по комплектованию книжных фондов библиотек муниципальных образований"</t>
  </si>
  <si>
    <t>F</t>
  </si>
  <si>
    <t>Мероприятие                                                                                "Средства гранта Призидента Российской Федерации на реализацию проектов в области культуры, искусства и креативных (творческих) индустрий"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</si>
</sst>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32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7"/>
  <sheetViews>
    <sheetView tabSelected="1" view="pageBreakPreview" zoomScale="70" zoomScaleNormal="75" zoomScaleSheetLayoutView="70" zoomScalePageLayoutView="70" workbookViewId="0" topLeftCell="C140">
      <selection activeCell="AF159" sqref="AF159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4.5742187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167" t="s">
        <v>157</v>
      </c>
      <c r="AJ2" s="167"/>
      <c r="AK2" s="167"/>
      <c r="AL2" s="167"/>
      <c r="AM2" s="167"/>
      <c r="AN2" s="167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47" t="s">
        <v>165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68" t="s">
        <v>155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62" t="s">
        <v>4</v>
      </c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51"/>
      <c r="AF6" s="51"/>
      <c r="AG6" s="162"/>
      <c r="AH6" s="162"/>
      <c r="AI6" s="162"/>
      <c r="AJ6" s="162"/>
      <c r="AK6" s="162"/>
      <c r="AL6" s="162"/>
      <c r="AM6" s="162"/>
      <c r="AN6" s="162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62" t="s">
        <v>5</v>
      </c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51"/>
      <c r="AF7" s="51"/>
      <c r="AG7" s="162"/>
      <c r="AH7" s="162"/>
      <c r="AI7" s="162"/>
      <c r="AJ7" s="162"/>
      <c r="AK7" s="162"/>
      <c r="AL7" s="162"/>
      <c r="AM7" s="162"/>
      <c r="AN7" s="162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62" t="s">
        <v>6</v>
      </c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51"/>
      <c r="AF8" s="51"/>
      <c r="AG8" s="162"/>
      <c r="AH8" s="162"/>
      <c r="AI8" s="162"/>
      <c r="AJ8" s="162"/>
      <c r="AK8" s="162"/>
      <c r="AL8" s="162"/>
      <c r="AM8" s="162"/>
      <c r="AN8" s="162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62" t="s">
        <v>7</v>
      </c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51"/>
      <c r="AF9" s="51"/>
      <c r="AG9" s="162"/>
      <c r="AH9" s="162"/>
      <c r="AI9" s="162"/>
      <c r="AJ9" s="162"/>
      <c r="AK9" s="162"/>
      <c r="AL9" s="162"/>
      <c r="AM9" s="162"/>
      <c r="AN9" s="162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62" t="s">
        <v>8</v>
      </c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51"/>
      <c r="AF10" s="51"/>
      <c r="AG10" s="170"/>
      <c r="AH10" s="170"/>
      <c r="AI10" s="170"/>
      <c r="AJ10" s="170"/>
      <c r="AK10" s="170"/>
      <c r="AL10" s="170"/>
      <c r="AM10" s="170"/>
      <c r="AN10" s="170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68" t="s">
        <v>75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48" t="s">
        <v>73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48" t="s">
        <v>74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55" t="s">
        <v>0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55" t="s">
        <v>1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48" t="s">
        <v>2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67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63" t="s">
        <v>9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33"/>
      <c r="X19" s="132"/>
      <c r="Y19" s="133"/>
      <c r="Z19" s="132"/>
      <c r="AA19" s="133"/>
      <c r="AB19" s="132"/>
      <c r="AC19" s="133"/>
      <c r="AD19" s="152" t="s">
        <v>20</v>
      </c>
      <c r="AE19" s="149" t="s">
        <v>11</v>
      </c>
      <c r="AF19" s="149" t="s">
        <v>77</v>
      </c>
      <c r="AG19" s="63"/>
      <c r="AH19" s="64"/>
      <c r="AI19" s="64"/>
      <c r="AJ19" s="64"/>
      <c r="AK19" s="65"/>
      <c r="AL19" s="65"/>
      <c r="AM19" s="63" t="s">
        <v>21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49"/>
      <c r="B20" s="25"/>
      <c r="C20" s="163" t="s">
        <v>16</v>
      </c>
      <c r="D20" s="164"/>
      <c r="E20" s="157"/>
      <c r="F20" s="156" t="s">
        <v>78</v>
      </c>
      <c r="G20" s="157"/>
      <c r="H20" s="156" t="s">
        <v>15</v>
      </c>
      <c r="I20" s="157"/>
      <c r="J20" s="156" t="s">
        <v>17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35"/>
      <c r="X20" s="134"/>
      <c r="Y20" s="135"/>
      <c r="Z20" s="134"/>
      <c r="AA20" s="135"/>
      <c r="AB20" s="134"/>
      <c r="AC20" s="135"/>
      <c r="AD20" s="153"/>
      <c r="AE20" s="151"/>
      <c r="AF20" s="151"/>
      <c r="AG20" s="14" t="s">
        <v>108</v>
      </c>
      <c r="AH20" s="14" t="s">
        <v>109</v>
      </c>
      <c r="AI20" s="14" t="s">
        <v>136</v>
      </c>
      <c r="AJ20" s="14" t="s">
        <v>137</v>
      </c>
      <c r="AK20" s="14" t="s">
        <v>138</v>
      </c>
      <c r="AL20" s="14" t="s">
        <v>152</v>
      </c>
      <c r="AM20" s="69" t="s">
        <v>22</v>
      </c>
      <c r="AN20" s="69" t="s">
        <v>103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50"/>
      <c r="B21" s="25"/>
      <c r="C21" s="158"/>
      <c r="D21" s="165"/>
      <c r="E21" s="159"/>
      <c r="F21" s="158"/>
      <c r="G21" s="159"/>
      <c r="H21" s="158"/>
      <c r="I21" s="159"/>
      <c r="J21" s="158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37"/>
      <c r="X21" s="136"/>
      <c r="Y21" s="137"/>
      <c r="Z21" s="136"/>
      <c r="AA21" s="137"/>
      <c r="AB21" s="136"/>
      <c r="AC21" s="137"/>
      <c r="AD21" s="153"/>
      <c r="AE21" s="151"/>
      <c r="AF21" s="151"/>
      <c r="AG21" s="66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60"/>
      <c r="D22" s="166"/>
      <c r="E22" s="161"/>
      <c r="F22" s="160"/>
      <c r="G22" s="161"/>
      <c r="H22" s="160"/>
      <c r="I22" s="161"/>
      <c r="J22" s="160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33"/>
      <c r="X22" s="132"/>
      <c r="Y22" s="133"/>
      <c r="Z22" s="132"/>
      <c r="AA22" s="133"/>
      <c r="AB22" s="132"/>
      <c r="AC22" s="133"/>
      <c r="AD22" s="154"/>
      <c r="AE22" s="150"/>
      <c r="AF22" s="150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127">
        <f aca="true" t="shared" si="0" ref="AG24:AL24">AG31+AG76+AG108+AG126+AG156</f>
        <v>45413.520000000004</v>
      </c>
      <c r="AH24" s="76">
        <f t="shared" si="0"/>
        <v>51608.85000000001</v>
      </c>
      <c r="AI24" s="76">
        <f t="shared" si="0"/>
        <v>45540.100000000006</v>
      </c>
      <c r="AJ24" s="76">
        <f t="shared" si="0"/>
        <v>44340.100000000006</v>
      </c>
      <c r="AK24" s="76">
        <f t="shared" si="0"/>
        <v>44340.100000000006</v>
      </c>
      <c r="AL24" s="76">
        <f t="shared" si="0"/>
        <v>44340.100000000006</v>
      </c>
      <c r="AM24" s="76">
        <f>AL24+AK24+AJ24+AI24+AH24+AG24</f>
        <v>275582.77</v>
      </c>
      <c r="AN24" s="58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25</v>
      </c>
      <c r="AE25" s="11"/>
      <c r="AF25" s="4"/>
      <c r="AG25" s="5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67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76">
        <f t="shared" si="1"/>
        <v>456</v>
      </c>
      <c r="AN26" s="58">
        <v>2025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2025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76">
        <f t="shared" si="1"/>
        <v>542.4</v>
      </c>
      <c r="AN28" s="58">
        <v>2025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76">
        <f t="shared" si="1"/>
        <v>586</v>
      </c>
      <c r="AN29" s="58">
        <v>2025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156</v>
      </c>
      <c r="AE30" s="125" t="s">
        <v>158</v>
      </c>
      <c r="AF30" s="83"/>
      <c r="AG30" s="128">
        <v>25451.5</v>
      </c>
      <c r="AH30" s="128">
        <v>27615.1</v>
      </c>
      <c r="AI30" s="128">
        <v>27615.1</v>
      </c>
      <c r="AJ30" s="128">
        <v>27615.1</v>
      </c>
      <c r="AK30" s="128">
        <v>27615.1</v>
      </c>
      <c r="AL30" s="128">
        <v>27615.1</v>
      </c>
      <c r="AM30" s="76"/>
      <c r="AN30" s="58"/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29</v>
      </c>
      <c r="AE31" s="125" t="s">
        <v>12</v>
      </c>
      <c r="AF31" s="139"/>
      <c r="AG31" s="127">
        <f>AG34+AG36+AG38+AG39+AG41+AG42+AG46+AG47+AG48+AG49+AG52+AG63+AG35+AG45</f>
        <v>22151.3</v>
      </c>
      <c r="AH31" s="127">
        <f>AH34+AH36+AH38+AH39+AH41+AH42+AH46+AH47+AH48+AH49+AH52+AH35</f>
        <v>24158.500000000004</v>
      </c>
      <c r="AI31" s="127">
        <f>AI34+AI36+AI38+AI39+AI41+AI42+AI46+AI47+AI48+AI49+AI52+AI63+AI35</f>
        <v>21511.300000000003</v>
      </c>
      <c r="AJ31" s="127">
        <f>AJ34+AJ36+AJ38+AJ39+AJ41+AJ42+AJ46+AJ47+AJ48+AJ49+AJ52+AJ63+AJ35</f>
        <v>21211.300000000003</v>
      </c>
      <c r="AK31" s="127">
        <f>AK34+AK36+AK38+AK39+AK41+AK42+AK46+AK47+AK48+AK49+AK52+AK63+AK35</f>
        <v>21211.300000000003</v>
      </c>
      <c r="AL31" s="127">
        <f>AL34+AL36+AL38+AL39+AL41+AL42+AL46+AL47+AL48+AL49+AL52+AL63+AL35</f>
        <v>21211.300000000003</v>
      </c>
      <c r="AM31" s="76">
        <f>AL31+AK31+AJ31+AI31+AH31+AG31</f>
        <v>131455</v>
      </c>
      <c r="AN31" s="58">
        <v>2025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82" t="s">
        <v>79</v>
      </c>
      <c r="AE32" s="125" t="s">
        <v>12</v>
      </c>
      <c r="AF32" s="139"/>
      <c r="AG32" s="127">
        <f>AG31-AG63</f>
        <v>22151.3</v>
      </c>
      <c r="AH32" s="127">
        <f>AH31-AH59</f>
        <v>24158.500000000004</v>
      </c>
      <c r="AI32" s="127">
        <f>AI31-AI63</f>
        <v>21511.300000000003</v>
      </c>
      <c r="AJ32" s="128">
        <f>AJ34+AJ36+AJ37+AJ38+AJ39+AJ41+AJ42+AJ43+AJ45+AJ48+AJ49+AJ59+AJ46+AJ47</f>
        <v>21211.300000000003</v>
      </c>
      <c r="AK32" s="128">
        <f>AK34+AK36+AK37+AK38+AK39+AK41+AK42+AK43+AK45+AK48+AK49+AK59+AK46+AK47</f>
        <v>21211.300000000003</v>
      </c>
      <c r="AL32" s="128">
        <f>AL34+AL36+AL37+AL38+AL39+AL41+AL42+AL43+AL45+AL48+AL49+AL59+AL46+AL47</f>
        <v>21211.300000000003</v>
      </c>
      <c r="AM32" s="76">
        <f t="shared" si="1"/>
        <v>131455</v>
      </c>
      <c r="AN32" s="58">
        <v>2025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30</v>
      </c>
      <c r="AE33" s="125" t="s">
        <v>13</v>
      </c>
      <c r="AF33" s="83"/>
      <c r="AG33" s="130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2025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139</v>
      </c>
      <c r="AE34" s="125" t="s">
        <v>12</v>
      </c>
      <c r="AF34" s="83"/>
      <c r="AG34" s="126">
        <v>6168.24</v>
      </c>
      <c r="AH34" s="128">
        <v>6439.8</v>
      </c>
      <c r="AI34" s="127">
        <v>4664.2</v>
      </c>
      <c r="AJ34" s="128">
        <v>6529.2</v>
      </c>
      <c r="AK34" s="128">
        <v>6529.2</v>
      </c>
      <c r="AL34" s="128">
        <v>6529.2</v>
      </c>
      <c r="AM34" s="76">
        <f t="shared" si="1"/>
        <v>36859.84</v>
      </c>
      <c r="AN34" s="58">
        <v>2025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162</v>
      </c>
      <c r="AE35" s="125" t="s">
        <v>12</v>
      </c>
      <c r="AF35" s="83"/>
      <c r="AG35" s="126">
        <v>406.56</v>
      </c>
      <c r="AH35" s="128">
        <v>2149.4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2555.96</v>
      </c>
      <c r="AN35" s="58"/>
    </row>
    <row r="36" spans="1:40" s="7" customFormat="1" ht="96" customHeight="1">
      <c r="A36" s="19"/>
      <c r="B36" s="20"/>
      <c r="C36" s="120">
        <v>5</v>
      </c>
      <c r="D36" s="121">
        <v>5</v>
      </c>
      <c r="E36" s="122">
        <v>6</v>
      </c>
      <c r="F36" s="121">
        <v>0</v>
      </c>
      <c r="G36" s="121">
        <v>8</v>
      </c>
      <c r="H36" s="121">
        <v>0</v>
      </c>
      <c r="I36" s="121">
        <v>1</v>
      </c>
      <c r="J36" s="121">
        <v>1</v>
      </c>
      <c r="K36" s="121">
        <v>1</v>
      </c>
      <c r="L36" s="121"/>
      <c r="M36" s="121">
        <v>1</v>
      </c>
      <c r="N36" s="121">
        <v>0</v>
      </c>
      <c r="O36" s="121">
        <v>1</v>
      </c>
      <c r="P36" s="121">
        <v>4</v>
      </c>
      <c r="Q36" s="121"/>
      <c r="R36" s="121"/>
      <c r="S36" s="121">
        <v>0</v>
      </c>
      <c r="T36" s="118">
        <v>9</v>
      </c>
      <c r="U36" s="118">
        <v>1</v>
      </c>
      <c r="V36" s="118">
        <v>0</v>
      </c>
      <c r="W36" s="124"/>
      <c r="X36" s="124"/>
      <c r="Y36" s="124"/>
      <c r="Z36" s="124"/>
      <c r="AA36" s="124"/>
      <c r="AB36" s="124"/>
      <c r="AC36" s="124"/>
      <c r="AD36" s="82" t="s">
        <v>140</v>
      </c>
      <c r="AE36" s="125" t="s">
        <v>12</v>
      </c>
      <c r="AF36" s="83"/>
      <c r="AG36" s="126">
        <v>700</v>
      </c>
      <c r="AH36" s="128">
        <v>800</v>
      </c>
      <c r="AI36" s="128">
        <v>800</v>
      </c>
      <c r="AJ36" s="128">
        <v>800</v>
      </c>
      <c r="AK36" s="128">
        <v>800</v>
      </c>
      <c r="AL36" s="128">
        <v>800</v>
      </c>
      <c r="AM36" s="76">
        <f t="shared" si="1"/>
        <v>4700</v>
      </c>
      <c r="AN36" s="58">
        <v>2025</v>
      </c>
    </row>
    <row r="37" spans="1:40" s="7" customFormat="1" ht="36.75" customHeight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 t="s">
        <v>111</v>
      </c>
      <c r="AE37" s="125" t="s">
        <v>12</v>
      </c>
      <c r="AF37" s="83"/>
      <c r="AG37" s="140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76">
        <f t="shared" si="1"/>
        <v>0</v>
      </c>
      <c r="AN37" s="58">
        <v>2025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143</v>
      </c>
      <c r="AE38" s="125" t="s">
        <v>12</v>
      </c>
      <c r="AF38" s="83"/>
      <c r="AG38" s="140">
        <v>1227.5</v>
      </c>
      <c r="AH38" s="128">
        <v>1295.4</v>
      </c>
      <c r="AI38" s="128">
        <v>1295.4</v>
      </c>
      <c r="AJ38" s="128">
        <v>1295.4</v>
      </c>
      <c r="AK38" s="128">
        <v>1295.4</v>
      </c>
      <c r="AL38" s="128">
        <v>1295.4</v>
      </c>
      <c r="AM38" s="76">
        <f t="shared" si="1"/>
        <v>7704.5</v>
      </c>
      <c r="AN38" s="58">
        <v>2025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112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145</v>
      </c>
      <c r="AE39" s="125" t="s">
        <v>12</v>
      </c>
      <c r="AF39" s="83"/>
      <c r="AG39" s="127">
        <v>13</v>
      </c>
      <c r="AH39" s="128">
        <v>13</v>
      </c>
      <c r="AI39" s="128">
        <v>13</v>
      </c>
      <c r="AJ39" s="128">
        <v>13</v>
      </c>
      <c r="AK39" s="128">
        <v>13</v>
      </c>
      <c r="AL39" s="128">
        <v>13</v>
      </c>
      <c r="AM39" s="76">
        <f t="shared" si="1"/>
        <v>78</v>
      </c>
      <c r="AN39" s="58">
        <v>2025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92</v>
      </c>
      <c r="AE40" s="125" t="s">
        <v>13</v>
      </c>
      <c r="AF40" s="83"/>
      <c r="AG40" s="130">
        <v>565</v>
      </c>
      <c r="AH40" s="130">
        <v>570</v>
      </c>
      <c r="AI40" s="131">
        <v>575</v>
      </c>
      <c r="AJ40" s="131">
        <v>580</v>
      </c>
      <c r="AK40" s="131">
        <v>585</v>
      </c>
      <c r="AL40" s="131">
        <v>585</v>
      </c>
      <c r="AM40" s="76">
        <f t="shared" si="1"/>
        <v>3460</v>
      </c>
      <c r="AN40" s="58">
        <v>2025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141</v>
      </c>
      <c r="AE41" s="125" t="s">
        <v>12</v>
      </c>
      <c r="AF41" s="83"/>
      <c r="AG41" s="126">
        <v>8455</v>
      </c>
      <c r="AH41" s="128">
        <v>9522.5</v>
      </c>
      <c r="AI41" s="128">
        <v>11300.3</v>
      </c>
      <c r="AJ41" s="128">
        <v>9135.3</v>
      </c>
      <c r="AK41" s="128">
        <v>9135.3</v>
      </c>
      <c r="AL41" s="128">
        <v>9135.3</v>
      </c>
      <c r="AM41" s="76">
        <f t="shared" si="1"/>
        <v>56683.7</v>
      </c>
      <c r="AN41" s="58">
        <v>2025</v>
      </c>
    </row>
    <row r="42" spans="1:40" s="7" customFormat="1" ht="93" customHeight="1">
      <c r="A42" s="19"/>
      <c r="B42" s="20"/>
      <c r="C42" s="120">
        <v>5</v>
      </c>
      <c r="D42" s="121">
        <v>5</v>
      </c>
      <c r="E42" s="122">
        <v>6</v>
      </c>
      <c r="F42" s="121">
        <v>0</v>
      </c>
      <c r="G42" s="121">
        <v>8</v>
      </c>
      <c r="H42" s="121">
        <v>0</v>
      </c>
      <c r="I42" s="121">
        <v>1</v>
      </c>
      <c r="J42" s="121">
        <v>1</v>
      </c>
      <c r="K42" s="121">
        <v>1</v>
      </c>
      <c r="L42" s="121"/>
      <c r="M42" s="121">
        <v>1</v>
      </c>
      <c r="N42" s="121">
        <v>0</v>
      </c>
      <c r="O42" s="121">
        <v>1</v>
      </c>
      <c r="P42" s="121">
        <v>4</v>
      </c>
      <c r="Q42" s="121"/>
      <c r="R42" s="121"/>
      <c r="S42" s="121">
        <v>0</v>
      </c>
      <c r="T42" s="118">
        <v>9</v>
      </c>
      <c r="U42" s="118">
        <v>2</v>
      </c>
      <c r="V42" s="118">
        <v>0</v>
      </c>
      <c r="W42" s="124"/>
      <c r="X42" s="124"/>
      <c r="Y42" s="124"/>
      <c r="Z42" s="124"/>
      <c r="AA42" s="124"/>
      <c r="AB42" s="124"/>
      <c r="AC42" s="124"/>
      <c r="AD42" s="82" t="s">
        <v>142</v>
      </c>
      <c r="AE42" s="125" t="s">
        <v>12</v>
      </c>
      <c r="AF42" s="83"/>
      <c r="AG42" s="126">
        <v>910</v>
      </c>
      <c r="AH42" s="128">
        <v>1400</v>
      </c>
      <c r="AI42" s="128">
        <v>900</v>
      </c>
      <c r="AJ42" s="128">
        <v>900</v>
      </c>
      <c r="AK42" s="128">
        <v>900</v>
      </c>
      <c r="AL42" s="128">
        <v>900</v>
      </c>
      <c r="AM42" s="76">
        <f t="shared" si="1"/>
        <v>5910</v>
      </c>
      <c r="AN42" s="58">
        <v>2025</v>
      </c>
    </row>
    <row r="43" spans="1:40" s="7" customFormat="1" ht="36" customHeight="1">
      <c r="A43" s="19"/>
      <c r="B43" s="20"/>
      <c r="C43" s="120"/>
      <c r="D43" s="121"/>
      <c r="E43" s="12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18"/>
      <c r="U43" s="118"/>
      <c r="V43" s="118"/>
      <c r="W43" s="124"/>
      <c r="X43" s="124"/>
      <c r="Y43" s="124"/>
      <c r="Z43" s="124"/>
      <c r="AA43" s="124"/>
      <c r="AB43" s="124"/>
      <c r="AC43" s="124"/>
      <c r="AD43" s="82" t="s">
        <v>114</v>
      </c>
      <c r="AE43" s="125" t="s">
        <v>12</v>
      </c>
      <c r="AF43" s="83"/>
      <c r="AG43" s="126">
        <v>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0</v>
      </c>
      <c r="AN43" s="58">
        <v>2025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31</v>
      </c>
      <c r="AE44" s="125" t="s">
        <v>13</v>
      </c>
      <c r="AF44" s="83"/>
      <c r="AG44" s="130">
        <v>850</v>
      </c>
      <c r="AH44" s="130">
        <v>860</v>
      </c>
      <c r="AI44" s="131">
        <v>870</v>
      </c>
      <c r="AJ44" s="131">
        <v>880</v>
      </c>
      <c r="AK44" s="131">
        <v>900</v>
      </c>
      <c r="AL44" s="131">
        <v>900</v>
      </c>
      <c r="AM44" s="76">
        <f t="shared" si="1"/>
        <v>5260</v>
      </c>
      <c r="AN44" s="58">
        <v>2025</v>
      </c>
    </row>
    <row r="45" spans="1:40" s="7" customFormat="1" ht="65.25" customHeight="1">
      <c r="A45" s="19"/>
      <c r="B45" s="20"/>
      <c r="C45" s="120">
        <v>5</v>
      </c>
      <c r="D45" s="121">
        <v>5</v>
      </c>
      <c r="E45" s="122">
        <v>6</v>
      </c>
      <c r="F45" s="121">
        <v>0</v>
      </c>
      <c r="G45" s="121">
        <v>8</v>
      </c>
      <c r="H45" s="121">
        <v>0</v>
      </c>
      <c r="I45" s="121">
        <v>1</v>
      </c>
      <c r="J45" s="121">
        <v>1</v>
      </c>
      <c r="K45" s="121">
        <v>1</v>
      </c>
      <c r="L45" s="121"/>
      <c r="M45" s="121">
        <v>1</v>
      </c>
      <c r="N45" s="121">
        <v>0</v>
      </c>
      <c r="O45" s="121">
        <v>1</v>
      </c>
      <c r="P45" s="121">
        <v>1</v>
      </c>
      <c r="Q45" s="121"/>
      <c r="R45" s="121"/>
      <c r="S45" s="121">
        <v>0</v>
      </c>
      <c r="T45" s="118">
        <v>9</v>
      </c>
      <c r="U45" s="118">
        <v>2</v>
      </c>
      <c r="V45" s="118">
        <v>0</v>
      </c>
      <c r="W45" s="124"/>
      <c r="X45" s="124"/>
      <c r="Y45" s="124"/>
      <c r="Z45" s="124"/>
      <c r="AA45" s="124"/>
      <c r="AB45" s="124"/>
      <c r="AC45" s="124"/>
      <c r="AD45" s="82" t="s">
        <v>110</v>
      </c>
      <c r="AE45" s="125" t="s">
        <v>104</v>
      </c>
      <c r="AF45" s="83"/>
      <c r="AG45" s="128">
        <v>65</v>
      </c>
      <c r="AH45" s="128">
        <v>0</v>
      </c>
      <c r="AI45" s="131">
        <v>0</v>
      </c>
      <c r="AJ45" s="131">
        <v>0</v>
      </c>
      <c r="AK45" s="131">
        <v>0</v>
      </c>
      <c r="AL45" s="131">
        <v>0</v>
      </c>
      <c r="AM45" s="76">
        <f t="shared" si="1"/>
        <v>65</v>
      </c>
      <c r="AN45" s="58">
        <v>2025</v>
      </c>
    </row>
    <row r="46" spans="1:40" s="7" customFormat="1" ht="49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143</v>
      </c>
      <c r="AE46" s="125" t="s">
        <v>104</v>
      </c>
      <c r="AF46" s="83"/>
      <c r="AG46" s="128">
        <v>2720.5</v>
      </c>
      <c r="AH46" s="128">
        <v>2512.4</v>
      </c>
      <c r="AI46" s="131">
        <v>2512.4</v>
      </c>
      <c r="AJ46" s="131">
        <v>2512.4</v>
      </c>
      <c r="AK46" s="131">
        <v>2512.4</v>
      </c>
      <c r="AL46" s="131">
        <v>2512.4</v>
      </c>
      <c r="AM46" s="76">
        <f t="shared" si="1"/>
        <v>15282.5</v>
      </c>
      <c r="AN46" s="58">
        <v>2025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112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145</v>
      </c>
      <c r="AE47" s="125" t="s">
        <v>104</v>
      </c>
      <c r="AF47" s="83"/>
      <c r="AG47" s="126">
        <v>27</v>
      </c>
      <c r="AH47" s="128">
        <v>26</v>
      </c>
      <c r="AI47" s="131">
        <v>26</v>
      </c>
      <c r="AJ47" s="131">
        <v>26</v>
      </c>
      <c r="AK47" s="131">
        <v>26</v>
      </c>
      <c r="AL47" s="131">
        <v>26</v>
      </c>
      <c r="AM47" s="76">
        <f t="shared" si="1"/>
        <v>157</v>
      </c>
      <c r="AN47" s="58">
        <v>2025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 t="s">
        <v>163</v>
      </c>
      <c r="O48" s="121">
        <v>2</v>
      </c>
      <c r="P48" s="121">
        <v>5</v>
      </c>
      <c r="Q48" s="121"/>
      <c r="R48" s="121"/>
      <c r="S48" s="121">
        <v>5</v>
      </c>
      <c r="T48" s="118">
        <v>1</v>
      </c>
      <c r="U48" s="118">
        <v>9</v>
      </c>
      <c r="V48" s="118">
        <v>4</v>
      </c>
      <c r="W48" s="124"/>
      <c r="X48" s="124"/>
      <c r="Y48" s="124"/>
      <c r="Z48" s="124"/>
      <c r="AA48" s="124"/>
      <c r="AB48" s="124"/>
      <c r="AC48" s="124"/>
      <c r="AD48" s="82" t="s">
        <v>124</v>
      </c>
      <c r="AE48" s="125" t="s">
        <v>104</v>
      </c>
      <c r="AF48" s="83"/>
      <c r="AG48" s="128">
        <v>50.5</v>
      </c>
      <c r="AH48" s="128">
        <v>0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50.5</v>
      </c>
      <c r="AN48" s="58">
        <v>2025</v>
      </c>
    </row>
    <row r="49" spans="1:40" s="7" customFormat="1" ht="48.75" customHeight="1">
      <c r="A49" s="19"/>
      <c r="B49" s="20"/>
      <c r="C49" s="120">
        <v>5</v>
      </c>
      <c r="D49" s="121">
        <v>5</v>
      </c>
      <c r="E49" s="122">
        <v>6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 t="s">
        <v>163</v>
      </c>
      <c r="O49" s="121">
        <v>2</v>
      </c>
      <c r="P49" s="121">
        <v>5</v>
      </c>
      <c r="Q49" s="121"/>
      <c r="R49" s="121"/>
      <c r="S49" s="121">
        <v>5</v>
      </c>
      <c r="T49" s="118">
        <v>1</v>
      </c>
      <c r="U49" s="118">
        <v>9</v>
      </c>
      <c r="V49" s="118">
        <v>3</v>
      </c>
      <c r="W49" s="124"/>
      <c r="X49" s="124"/>
      <c r="Y49" s="124"/>
      <c r="Z49" s="124"/>
      <c r="AA49" s="124"/>
      <c r="AB49" s="124"/>
      <c r="AC49" s="124"/>
      <c r="AD49" s="82" t="s">
        <v>125</v>
      </c>
      <c r="AE49" s="125" t="s">
        <v>104</v>
      </c>
      <c r="AF49" s="83"/>
      <c r="AG49" s="128">
        <v>101</v>
      </c>
      <c r="AH49" s="128">
        <v>0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101</v>
      </c>
      <c r="AN49" s="58">
        <v>2025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130</v>
      </c>
      <c r="AE50" s="125" t="s">
        <v>104</v>
      </c>
      <c r="AF50" s="83"/>
      <c r="AG50" s="128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2025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105</v>
      </c>
      <c r="AE51" s="125" t="s">
        <v>104</v>
      </c>
      <c r="AF51" s="83"/>
      <c r="AG51" s="128">
        <v>0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0</v>
      </c>
      <c r="AN51" s="58">
        <v>2025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0</v>
      </c>
      <c r="O52" s="121">
        <v>1</v>
      </c>
      <c r="P52" s="121" t="s">
        <v>159</v>
      </c>
      <c r="Q52" s="121"/>
      <c r="R52" s="121"/>
      <c r="S52" s="121">
        <v>4</v>
      </c>
      <c r="T52" s="118">
        <v>6</v>
      </c>
      <c r="U52" s="118">
        <v>7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82" t="s">
        <v>32</v>
      </c>
      <c r="AE52" s="125" t="s">
        <v>12</v>
      </c>
      <c r="AF52" s="83"/>
      <c r="AG52" s="126">
        <f>AG59</f>
        <v>1307</v>
      </c>
      <c r="AH52" s="128">
        <f>AH59</f>
        <v>0</v>
      </c>
      <c r="AI52" s="131">
        <f>AI59+AI61</f>
        <v>0</v>
      </c>
      <c r="AJ52" s="131">
        <v>0</v>
      </c>
      <c r="AK52" s="131">
        <v>0</v>
      </c>
      <c r="AL52" s="131">
        <v>0</v>
      </c>
      <c r="AM52" s="76">
        <f t="shared" si="1"/>
        <v>1307</v>
      </c>
      <c r="AN52" s="58">
        <v>2025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33</v>
      </c>
      <c r="AE53" s="125" t="s">
        <v>14</v>
      </c>
      <c r="AF53" s="83"/>
      <c r="AG53" s="130">
        <v>60</v>
      </c>
      <c r="AH53" s="130">
        <v>65</v>
      </c>
      <c r="AI53" s="131">
        <v>70</v>
      </c>
      <c r="AJ53" s="131">
        <v>75</v>
      </c>
      <c r="AK53" s="131">
        <v>80</v>
      </c>
      <c r="AL53" s="131">
        <v>80</v>
      </c>
      <c r="AM53" s="76">
        <f t="shared" si="1"/>
        <v>430</v>
      </c>
      <c r="AN53" s="58">
        <v>2025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34</v>
      </c>
      <c r="AE54" s="125" t="s">
        <v>14</v>
      </c>
      <c r="AF54" s="83"/>
      <c r="AG54" s="130">
        <v>35</v>
      </c>
      <c r="AH54" s="130">
        <v>35</v>
      </c>
      <c r="AI54" s="131">
        <v>35</v>
      </c>
      <c r="AJ54" s="131">
        <v>40</v>
      </c>
      <c r="AK54" s="131">
        <v>40</v>
      </c>
      <c r="AL54" s="131">
        <v>40</v>
      </c>
      <c r="AM54" s="76">
        <f t="shared" si="1"/>
        <v>225</v>
      </c>
      <c r="AN54" s="58">
        <v>2025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76</v>
      </c>
      <c r="AE55" s="125" t="s">
        <v>14</v>
      </c>
      <c r="AF55" s="83"/>
      <c r="AG55" s="130">
        <v>33</v>
      </c>
      <c r="AH55" s="130">
        <v>43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288</v>
      </c>
      <c r="AN55" s="58">
        <v>2025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1" t="s">
        <v>127</v>
      </c>
      <c r="AE56" s="125" t="s">
        <v>104</v>
      </c>
      <c r="AF56" s="83"/>
      <c r="AG56" s="130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2025</v>
      </c>
    </row>
    <row r="57" spans="1:40" s="7" customFormat="1" ht="48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129" t="s">
        <v>93</v>
      </c>
      <c r="AE57" s="125" t="s">
        <v>13</v>
      </c>
      <c r="AF57" s="83"/>
      <c r="AG57" s="130">
        <v>1</v>
      </c>
      <c r="AH57" s="130">
        <v>2</v>
      </c>
      <c r="AI57" s="131">
        <v>3</v>
      </c>
      <c r="AJ57" s="131">
        <v>3</v>
      </c>
      <c r="AK57" s="131">
        <v>3</v>
      </c>
      <c r="AL57" s="131">
        <v>3</v>
      </c>
      <c r="AM57" s="76">
        <f t="shared" si="1"/>
        <v>15</v>
      </c>
      <c r="AN57" s="58">
        <v>2025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129" t="s">
        <v>90</v>
      </c>
      <c r="AE58" s="125" t="s">
        <v>13</v>
      </c>
      <c r="AF58" s="83"/>
      <c r="AG58" s="130">
        <v>20</v>
      </c>
      <c r="AH58" s="130">
        <v>20</v>
      </c>
      <c r="AI58" s="131">
        <v>20</v>
      </c>
      <c r="AJ58" s="131">
        <v>20</v>
      </c>
      <c r="AK58" s="131">
        <v>20</v>
      </c>
      <c r="AL58" s="131">
        <v>20</v>
      </c>
      <c r="AM58" s="76">
        <f t="shared" si="1"/>
        <v>120</v>
      </c>
      <c r="AN58" s="58">
        <v>2025</v>
      </c>
    </row>
    <row r="59" spans="1:40" s="7" customFormat="1" ht="67.5" customHeight="1">
      <c r="A59" s="19"/>
      <c r="B59" s="20"/>
      <c r="C59" s="120"/>
      <c r="D59" s="121"/>
      <c r="E59" s="122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18"/>
      <c r="U59" s="118"/>
      <c r="V59" s="118"/>
      <c r="W59" s="124"/>
      <c r="X59" s="124"/>
      <c r="Y59" s="124"/>
      <c r="Z59" s="124"/>
      <c r="AA59" s="124"/>
      <c r="AB59" s="124"/>
      <c r="AC59" s="124"/>
      <c r="AD59" s="82" t="s">
        <v>128</v>
      </c>
      <c r="AE59" s="125" t="s">
        <v>104</v>
      </c>
      <c r="AF59" s="83"/>
      <c r="AG59" s="126">
        <v>1307</v>
      </c>
      <c r="AH59" s="128">
        <f>AH60+AH62</f>
        <v>0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1307</v>
      </c>
      <c r="AN59" s="58">
        <v>2025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159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2" t="s">
        <v>119</v>
      </c>
      <c r="AE60" s="125" t="s">
        <v>104</v>
      </c>
      <c r="AF60" s="83"/>
      <c r="AG60" s="126" t="s">
        <v>161</v>
      </c>
      <c r="AH60" s="128">
        <v>0</v>
      </c>
      <c r="AI60" s="128">
        <v>0</v>
      </c>
      <c r="AJ60" s="131">
        <v>0</v>
      </c>
      <c r="AK60" s="131">
        <v>0</v>
      </c>
      <c r="AL60" s="131">
        <v>0</v>
      </c>
      <c r="AM60" s="76" t="e">
        <f t="shared" si="1"/>
        <v>#VALUE!</v>
      </c>
      <c r="AN60" s="58">
        <v>2025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129</v>
      </c>
      <c r="AE61" s="125" t="s">
        <v>104</v>
      </c>
      <c r="AF61" s="83"/>
      <c r="AG61" s="126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2025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159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2" t="s">
        <v>119</v>
      </c>
      <c r="AE62" s="125" t="s">
        <v>104</v>
      </c>
      <c r="AF62" s="83"/>
      <c r="AG62" s="126" t="s">
        <v>160</v>
      </c>
      <c r="AH62" s="128">
        <v>0</v>
      </c>
      <c r="AI62" s="131">
        <v>0</v>
      </c>
      <c r="AJ62" s="131">
        <v>0</v>
      </c>
      <c r="AK62" s="131">
        <v>0</v>
      </c>
      <c r="AL62" s="131">
        <v>0</v>
      </c>
      <c r="AM62" s="76" t="e">
        <f t="shared" si="1"/>
        <v>#VALUE!</v>
      </c>
      <c r="AN62" s="58">
        <v>2025</v>
      </c>
    </row>
    <row r="63" spans="1:40" s="7" customFormat="1" ht="37.5" customHeight="1">
      <c r="A63" s="19"/>
      <c r="B63" s="20"/>
      <c r="C63" s="120"/>
      <c r="D63" s="121"/>
      <c r="E63" s="12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18"/>
      <c r="U63" s="118"/>
      <c r="V63" s="118"/>
      <c r="W63" s="124"/>
      <c r="X63" s="124"/>
      <c r="Y63" s="124"/>
      <c r="Z63" s="124"/>
      <c r="AA63" s="124"/>
      <c r="AB63" s="124"/>
      <c r="AC63" s="124"/>
      <c r="AD63" s="141" t="s">
        <v>148</v>
      </c>
      <c r="AE63" s="125" t="s">
        <v>104</v>
      </c>
      <c r="AF63" s="83"/>
      <c r="AG63" s="126">
        <v>0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0</v>
      </c>
      <c r="AN63" s="58">
        <v>2025</v>
      </c>
    </row>
    <row r="64" spans="1:40" s="7" customFormat="1" ht="75">
      <c r="A64" s="19"/>
      <c r="B64" s="20"/>
      <c r="C64" s="120"/>
      <c r="D64" s="121"/>
      <c r="E64" s="12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18"/>
      <c r="U64" s="118"/>
      <c r="V64" s="118"/>
      <c r="W64" s="124"/>
      <c r="X64" s="124"/>
      <c r="Y64" s="124"/>
      <c r="Z64" s="124"/>
      <c r="AA64" s="124"/>
      <c r="AB64" s="124"/>
      <c r="AC64" s="124"/>
      <c r="AD64" s="141" t="s">
        <v>127</v>
      </c>
      <c r="AE64" s="125" t="s">
        <v>104</v>
      </c>
      <c r="AF64" s="83"/>
      <c r="AG64" s="126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2025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1" t="s">
        <v>127</v>
      </c>
      <c r="AE65" s="125" t="s">
        <v>104</v>
      </c>
      <c r="AF65" s="83"/>
      <c r="AG65" s="126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2025</v>
      </c>
    </row>
    <row r="66" spans="1:40" s="7" customFormat="1" ht="4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 t="s">
        <v>93</v>
      </c>
      <c r="AE66" s="125" t="s">
        <v>13</v>
      </c>
      <c r="AF66" s="83"/>
      <c r="AG66" s="130">
        <v>1</v>
      </c>
      <c r="AH66" s="130">
        <v>1</v>
      </c>
      <c r="AI66" s="131">
        <v>1</v>
      </c>
      <c r="AJ66" s="131">
        <v>0</v>
      </c>
      <c r="AK66" s="131">
        <v>0</v>
      </c>
      <c r="AL66" s="131">
        <v>0</v>
      </c>
      <c r="AM66" s="76">
        <f t="shared" si="1"/>
        <v>3</v>
      </c>
      <c r="AN66" s="58">
        <v>2025</v>
      </c>
    </row>
    <row r="67" spans="1:40" s="7" customFormat="1" ht="67.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 t="s">
        <v>38</v>
      </c>
      <c r="AE67" s="125" t="s">
        <v>13</v>
      </c>
      <c r="AF67" s="83"/>
      <c r="AG67" s="130">
        <v>3</v>
      </c>
      <c r="AH67" s="130">
        <v>3</v>
      </c>
      <c r="AI67" s="131">
        <v>3</v>
      </c>
      <c r="AJ67" s="131">
        <v>3</v>
      </c>
      <c r="AK67" s="131">
        <v>3</v>
      </c>
      <c r="AL67" s="131">
        <v>3</v>
      </c>
      <c r="AM67" s="76">
        <f t="shared" si="1"/>
        <v>18</v>
      </c>
      <c r="AN67" s="58">
        <v>2025</v>
      </c>
    </row>
    <row r="68" spans="1:40" s="7" customFormat="1" ht="39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 t="s">
        <v>149</v>
      </c>
      <c r="AE68" s="125" t="s">
        <v>104</v>
      </c>
      <c r="AF68" s="83"/>
      <c r="AG68" s="130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2025</v>
      </c>
    </row>
    <row r="69" spans="1:40" s="7" customFormat="1" ht="50.2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 t="s">
        <v>39</v>
      </c>
      <c r="AE69" s="125" t="s">
        <v>13</v>
      </c>
      <c r="AF69" s="83"/>
      <c r="AG69" s="130">
        <v>6</v>
      </c>
      <c r="AH69" s="130">
        <v>8</v>
      </c>
      <c r="AI69" s="131">
        <v>10</v>
      </c>
      <c r="AJ69" s="131">
        <v>10</v>
      </c>
      <c r="AK69" s="131">
        <v>10</v>
      </c>
      <c r="AL69" s="131">
        <v>10</v>
      </c>
      <c r="AM69" s="76">
        <f t="shared" si="1"/>
        <v>54</v>
      </c>
      <c r="AN69" s="58">
        <v>2025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82" t="s">
        <v>35</v>
      </c>
      <c r="AE70" s="125" t="s">
        <v>104</v>
      </c>
      <c r="AF70" s="83"/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2025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36</v>
      </c>
      <c r="AE71" s="125" t="s">
        <v>14</v>
      </c>
      <c r="AF71" s="83"/>
      <c r="AG71" s="130">
        <v>24</v>
      </c>
      <c r="AH71" s="130">
        <v>26</v>
      </c>
      <c r="AI71" s="131">
        <v>26</v>
      </c>
      <c r="AJ71" s="131">
        <v>28</v>
      </c>
      <c r="AK71" s="131">
        <v>28</v>
      </c>
      <c r="AL71" s="131">
        <v>28</v>
      </c>
      <c r="AM71" s="76">
        <f t="shared" si="1"/>
        <v>160</v>
      </c>
      <c r="AN71" s="58">
        <v>2025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37</v>
      </c>
      <c r="AE72" s="125" t="s">
        <v>14</v>
      </c>
      <c r="AF72" s="83"/>
      <c r="AG72" s="130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2025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147</v>
      </c>
      <c r="AE73" s="125" t="s">
        <v>104</v>
      </c>
      <c r="AF73" s="83"/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2025</v>
      </c>
    </row>
    <row r="74" spans="1:40" s="7" customFormat="1" ht="49.5" customHeight="1">
      <c r="A74" s="19"/>
      <c r="B74" s="20"/>
      <c r="C74" s="120"/>
      <c r="D74" s="121"/>
      <c r="E74" s="12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18"/>
      <c r="U74" s="118"/>
      <c r="V74" s="118"/>
      <c r="W74" s="124"/>
      <c r="X74" s="124"/>
      <c r="Y74" s="124"/>
      <c r="Z74" s="124"/>
      <c r="AA74" s="124"/>
      <c r="AB74" s="124"/>
      <c r="AC74" s="124"/>
      <c r="AD74" s="129" t="s">
        <v>94</v>
      </c>
      <c r="AE74" s="125" t="s">
        <v>13</v>
      </c>
      <c r="AF74" s="83"/>
      <c r="AG74" s="130">
        <v>11</v>
      </c>
      <c r="AH74" s="130">
        <v>12</v>
      </c>
      <c r="AI74" s="131">
        <v>12</v>
      </c>
      <c r="AJ74" s="131">
        <v>13</v>
      </c>
      <c r="AK74" s="131">
        <v>13</v>
      </c>
      <c r="AL74" s="131">
        <v>13</v>
      </c>
      <c r="AM74" s="76">
        <f t="shared" si="1"/>
        <v>74</v>
      </c>
      <c r="AN74" s="58">
        <v>2025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40</v>
      </c>
      <c r="AE75" s="125" t="s">
        <v>12</v>
      </c>
      <c r="AF75" s="83"/>
      <c r="AG75" s="128">
        <f aca="true" t="shared" si="2" ref="AG75:AL75">AG76</f>
        <v>10216.1</v>
      </c>
      <c r="AH75" s="127">
        <f t="shared" si="2"/>
        <v>10701.43</v>
      </c>
      <c r="AI75" s="127">
        <f t="shared" si="2"/>
        <v>9953.8</v>
      </c>
      <c r="AJ75" s="128">
        <f t="shared" si="2"/>
        <v>9853.8</v>
      </c>
      <c r="AK75" s="128">
        <f t="shared" si="2"/>
        <v>9853.8</v>
      </c>
      <c r="AL75" s="128">
        <f t="shared" si="2"/>
        <v>9853.8</v>
      </c>
      <c r="AM75" s="76">
        <f t="shared" si="1"/>
        <v>60432.729999999996</v>
      </c>
      <c r="AN75" s="58">
        <v>2025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82" t="s">
        <v>41</v>
      </c>
      <c r="AE76" s="125" t="s">
        <v>12</v>
      </c>
      <c r="AF76" s="83"/>
      <c r="AG76" s="128">
        <f aca="true" t="shared" si="3" ref="AG76:AL76">AG79+AG80+AG81+AG82+AG83+AG84+AG85+AG86+AG87+AG88+AG89+AG90+AG91+AG99+AG103</f>
        <v>10216.1</v>
      </c>
      <c r="AH76" s="127">
        <f t="shared" si="3"/>
        <v>10701.43</v>
      </c>
      <c r="AI76" s="127">
        <f t="shared" si="3"/>
        <v>9953.8</v>
      </c>
      <c r="AJ76" s="128">
        <f t="shared" si="3"/>
        <v>9853.8</v>
      </c>
      <c r="AK76" s="128">
        <f t="shared" si="3"/>
        <v>9853.8</v>
      </c>
      <c r="AL76" s="128">
        <f t="shared" si="3"/>
        <v>9853.8</v>
      </c>
      <c r="AM76" s="76">
        <f t="shared" si="1"/>
        <v>60432.729999999996</v>
      </c>
      <c r="AN76" s="58">
        <v>2025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42</v>
      </c>
      <c r="AE77" s="125" t="s">
        <v>13</v>
      </c>
      <c r="AF77" s="83"/>
      <c r="AG77" s="130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2025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26</v>
      </c>
      <c r="AE78" s="125" t="s">
        <v>13</v>
      </c>
      <c r="AF78" s="83"/>
      <c r="AG78" s="131">
        <v>80</v>
      </c>
      <c r="AH78" s="131">
        <v>81</v>
      </c>
      <c r="AI78" s="131">
        <v>82</v>
      </c>
      <c r="AJ78" s="131">
        <v>83</v>
      </c>
      <c r="AK78" s="131">
        <v>83</v>
      </c>
      <c r="AL78" s="131">
        <v>83</v>
      </c>
      <c r="AM78" s="76">
        <f t="shared" si="1"/>
        <v>492</v>
      </c>
      <c r="AN78" s="58">
        <v>2025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82</v>
      </c>
      <c r="AE79" s="125" t="s">
        <v>12</v>
      </c>
      <c r="AF79" s="83"/>
      <c r="AG79" s="126">
        <v>5420.1</v>
      </c>
      <c r="AH79" s="128">
        <v>5538.1</v>
      </c>
      <c r="AI79" s="127">
        <v>5155.4</v>
      </c>
      <c r="AJ79" s="128">
        <v>5055.4</v>
      </c>
      <c r="AK79" s="128">
        <v>5055.4</v>
      </c>
      <c r="AL79" s="128">
        <v>5055.4</v>
      </c>
      <c r="AM79" s="76">
        <f t="shared" si="1"/>
        <v>31279.799999999996</v>
      </c>
      <c r="AN79" s="58">
        <v>2025</v>
      </c>
    </row>
    <row r="80" spans="1:40" s="7" customFormat="1" ht="69.75" customHeight="1">
      <c r="A80" s="19"/>
      <c r="B80" s="20"/>
      <c r="C80" s="120">
        <v>5</v>
      </c>
      <c r="D80" s="121">
        <v>5</v>
      </c>
      <c r="E80" s="122">
        <v>6</v>
      </c>
      <c r="F80" s="121">
        <v>0</v>
      </c>
      <c r="G80" s="121">
        <v>8</v>
      </c>
      <c r="H80" s="121">
        <v>0</v>
      </c>
      <c r="I80" s="121">
        <v>1</v>
      </c>
      <c r="J80" s="121">
        <v>1</v>
      </c>
      <c r="K80" s="121">
        <v>1</v>
      </c>
      <c r="L80" s="121"/>
      <c r="M80" s="121">
        <v>2</v>
      </c>
      <c r="N80" s="121">
        <v>0</v>
      </c>
      <c r="O80" s="121">
        <v>1</v>
      </c>
      <c r="P80" s="121">
        <v>4</v>
      </c>
      <c r="Q80" s="121"/>
      <c r="R80" s="121"/>
      <c r="S80" s="121">
        <v>0</v>
      </c>
      <c r="T80" s="118">
        <v>9</v>
      </c>
      <c r="U80" s="118">
        <v>1</v>
      </c>
      <c r="V80" s="118">
        <v>0</v>
      </c>
      <c r="W80" s="124"/>
      <c r="X80" s="124"/>
      <c r="Y80" s="124"/>
      <c r="Z80" s="124"/>
      <c r="AA80" s="124"/>
      <c r="AB80" s="124"/>
      <c r="AC80" s="124"/>
      <c r="AD80" s="82" t="s">
        <v>120</v>
      </c>
      <c r="AE80" s="125" t="s">
        <v>12</v>
      </c>
      <c r="AF80" s="83"/>
      <c r="AG80" s="126">
        <v>500</v>
      </c>
      <c r="AH80" s="128">
        <v>500</v>
      </c>
      <c r="AI80" s="128">
        <v>500</v>
      </c>
      <c r="AJ80" s="128">
        <v>500</v>
      </c>
      <c r="AK80" s="128">
        <v>500</v>
      </c>
      <c r="AL80" s="128">
        <v>500</v>
      </c>
      <c r="AM80" s="76">
        <f t="shared" si="1"/>
        <v>3000</v>
      </c>
      <c r="AN80" s="58">
        <v>2025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115</v>
      </c>
      <c r="AE81" s="125" t="s">
        <v>12</v>
      </c>
      <c r="AF81" s="83"/>
      <c r="AG81" s="126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2025</v>
      </c>
    </row>
    <row r="82" spans="1:40" s="7" customFormat="1" ht="52.5" customHeight="1">
      <c r="A82" s="19"/>
      <c r="B82" s="20"/>
      <c r="C82" s="120">
        <v>5</v>
      </c>
      <c r="D82" s="121">
        <v>5</v>
      </c>
      <c r="E82" s="122">
        <v>6</v>
      </c>
      <c r="F82" s="121">
        <v>0</v>
      </c>
      <c r="G82" s="121">
        <v>8</v>
      </c>
      <c r="H82" s="121">
        <v>0</v>
      </c>
      <c r="I82" s="121">
        <v>1</v>
      </c>
      <c r="J82" s="121">
        <v>1</v>
      </c>
      <c r="K82" s="121">
        <v>1</v>
      </c>
      <c r="L82" s="121"/>
      <c r="M82" s="121">
        <v>2</v>
      </c>
      <c r="N82" s="121" t="s">
        <v>163</v>
      </c>
      <c r="O82" s="121">
        <v>1</v>
      </c>
      <c r="P82" s="121" t="s">
        <v>159</v>
      </c>
      <c r="Q82" s="121"/>
      <c r="R82" s="121"/>
      <c r="S82" s="121">
        <v>5</v>
      </c>
      <c r="T82" s="118">
        <v>1</v>
      </c>
      <c r="U82" s="118">
        <v>9</v>
      </c>
      <c r="V82" s="118">
        <v>1</v>
      </c>
      <c r="W82" s="124"/>
      <c r="X82" s="124"/>
      <c r="Y82" s="124"/>
      <c r="Z82" s="124"/>
      <c r="AA82" s="124"/>
      <c r="AB82" s="124"/>
      <c r="AC82" s="124"/>
      <c r="AD82" s="82" t="s">
        <v>126</v>
      </c>
      <c r="AE82" s="125" t="s">
        <v>12</v>
      </c>
      <c r="AF82" s="83"/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76">
        <f t="shared" si="1"/>
        <v>0</v>
      </c>
      <c r="AN82" s="58">
        <v>2025</v>
      </c>
    </row>
    <row r="83" spans="1:40" s="7" customFormat="1" ht="83.25" customHeight="1">
      <c r="A83" s="19"/>
      <c r="B83" s="20"/>
      <c r="C83" s="120">
        <v>5</v>
      </c>
      <c r="D83" s="121">
        <v>5</v>
      </c>
      <c r="E83" s="122">
        <v>6</v>
      </c>
      <c r="F83" s="121">
        <v>0</v>
      </c>
      <c r="G83" s="121">
        <v>8</v>
      </c>
      <c r="H83" s="121">
        <v>0</v>
      </c>
      <c r="I83" s="121">
        <v>1</v>
      </c>
      <c r="J83" s="121">
        <v>1</v>
      </c>
      <c r="K83" s="121">
        <v>1</v>
      </c>
      <c r="L83" s="121"/>
      <c r="M83" s="121">
        <v>2</v>
      </c>
      <c r="N83" s="121">
        <v>0</v>
      </c>
      <c r="O83" s="121">
        <v>1</v>
      </c>
      <c r="P83" s="121" t="s">
        <v>159</v>
      </c>
      <c r="Q83" s="121"/>
      <c r="R83" s="121"/>
      <c r="S83" s="121">
        <v>5</v>
      </c>
      <c r="T83" s="118">
        <v>1</v>
      </c>
      <c r="U83" s="118">
        <v>9</v>
      </c>
      <c r="V83" s="118" t="s">
        <v>167</v>
      </c>
      <c r="W83" s="124"/>
      <c r="X83" s="124"/>
      <c r="Y83" s="124"/>
      <c r="Z83" s="124"/>
      <c r="AA83" s="124"/>
      <c r="AB83" s="124"/>
      <c r="AC83" s="124"/>
      <c r="AD83" s="82" t="s">
        <v>166</v>
      </c>
      <c r="AE83" s="125" t="s">
        <v>12</v>
      </c>
      <c r="AF83" s="83"/>
      <c r="AG83" s="128">
        <v>0</v>
      </c>
      <c r="AH83" s="128">
        <v>10</v>
      </c>
      <c r="AI83" s="128">
        <v>0</v>
      </c>
      <c r="AJ83" s="128">
        <v>0</v>
      </c>
      <c r="AK83" s="128">
        <v>0</v>
      </c>
      <c r="AL83" s="128">
        <v>0</v>
      </c>
      <c r="AM83" s="76">
        <f t="shared" si="1"/>
        <v>10</v>
      </c>
      <c r="AN83" s="58">
        <v>2025</v>
      </c>
    </row>
    <row r="84" spans="1:40" s="7" customFormat="1" ht="96" customHeight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 t="s">
        <v>131</v>
      </c>
      <c r="AE84" s="125" t="s">
        <v>12</v>
      </c>
      <c r="AF84" s="83"/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2025</v>
      </c>
    </row>
    <row r="85" spans="1:40" s="7" customFormat="1" ht="74.25" customHeight="1">
      <c r="A85" s="19"/>
      <c r="B85" s="20"/>
      <c r="C85" s="120">
        <v>5</v>
      </c>
      <c r="D85" s="121">
        <v>5</v>
      </c>
      <c r="E85" s="122">
        <v>6</v>
      </c>
      <c r="F85" s="121">
        <v>0</v>
      </c>
      <c r="G85" s="121">
        <v>8</v>
      </c>
      <c r="H85" s="121">
        <v>0</v>
      </c>
      <c r="I85" s="121">
        <v>1</v>
      </c>
      <c r="J85" s="121">
        <v>1</v>
      </c>
      <c r="K85" s="121">
        <v>1</v>
      </c>
      <c r="L85" s="121"/>
      <c r="M85" s="121">
        <v>2</v>
      </c>
      <c r="N85" s="121">
        <v>0</v>
      </c>
      <c r="O85" s="121">
        <v>1</v>
      </c>
      <c r="P85" s="121">
        <v>2</v>
      </c>
      <c r="Q85" s="121"/>
      <c r="R85" s="121"/>
      <c r="S85" s="121">
        <v>0</v>
      </c>
      <c r="T85" s="118">
        <v>0</v>
      </c>
      <c r="U85" s="118">
        <v>5</v>
      </c>
      <c r="V85" s="118">
        <v>0</v>
      </c>
      <c r="W85" s="124"/>
      <c r="X85" s="124"/>
      <c r="Y85" s="124"/>
      <c r="Z85" s="124"/>
      <c r="AA85" s="124"/>
      <c r="AB85" s="124"/>
      <c r="AC85" s="124"/>
      <c r="AD85" s="82" t="s">
        <v>168</v>
      </c>
      <c r="AE85" s="125" t="s">
        <v>12</v>
      </c>
      <c r="AF85" s="83"/>
      <c r="AG85" s="128">
        <v>0</v>
      </c>
      <c r="AH85" s="128">
        <v>203.43</v>
      </c>
      <c r="AI85" s="128">
        <v>0</v>
      </c>
      <c r="AJ85" s="128">
        <v>0</v>
      </c>
      <c r="AK85" s="128">
        <v>0</v>
      </c>
      <c r="AL85" s="128">
        <v>0</v>
      </c>
      <c r="AM85" s="76">
        <f t="shared" si="1"/>
        <v>203.43</v>
      </c>
      <c r="AN85" s="58">
        <v>2025</v>
      </c>
    </row>
    <row r="86" spans="1:40" s="7" customFormat="1" ht="60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 t="s">
        <v>163</v>
      </c>
      <c r="O86" s="121">
        <v>2</v>
      </c>
      <c r="P86" s="121">
        <v>5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132</v>
      </c>
      <c r="AE86" s="125" t="s">
        <v>12</v>
      </c>
      <c r="AF86" s="83"/>
      <c r="AG86" s="128">
        <v>101</v>
      </c>
      <c r="AH86" s="128">
        <v>101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202</v>
      </c>
      <c r="AN86" s="58">
        <v>2025</v>
      </c>
    </row>
    <row r="87" spans="1:40" s="7" customFormat="1" ht="60" customHeight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 t="s">
        <v>132</v>
      </c>
      <c r="AE87" s="125" t="s">
        <v>12</v>
      </c>
      <c r="AF87" s="83"/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76">
        <f t="shared" si="1"/>
        <v>0</v>
      </c>
      <c r="AN87" s="58">
        <v>2025</v>
      </c>
    </row>
    <row r="88" spans="1:40" s="7" customFormat="1" ht="50.25" customHeight="1">
      <c r="A88" s="19"/>
      <c r="B88" s="20"/>
      <c r="C88" s="120">
        <v>5</v>
      </c>
      <c r="D88" s="121">
        <v>5</v>
      </c>
      <c r="E88" s="122">
        <v>6</v>
      </c>
      <c r="F88" s="121">
        <v>0</v>
      </c>
      <c r="G88" s="121">
        <v>8</v>
      </c>
      <c r="H88" s="121">
        <v>0</v>
      </c>
      <c r="I88" s="121">
        <v>1</v>
      </c>
      <c r="J88" s="121">
        <v>1</v>
      </c>
      <c r="K88" s="121">
        <v>1</v>
      </c>
      <c r="L88" s="121"/>
      <c r="M88" s="121">
        <v>2</v>
      </c>
      <c r="N88" s="121" t="s">
        <v>163</v>
      </c>
      <c r="O88" s="121">
        <v>2</v>
      </c>
      <c r="P88" s="121">
        <v>5</v>
      </c>
      <c r="Q88" s="121"/>
      <c r="R88" s="121"/>
      <c r="S88" s="121">
        <v>5</v>
      </c>
      <c r="T88" s="118">
        <v>1</v>
      </c>
      <c r="U88" s="118">
        <v>9</v>
      </c>
      <c r="V88" s="118">
        <v>4</v>
      </c>
      <c r="W88" s="124"/>
      <c r="X88" s="124"/>
      <c r="Y88" s="124"/>
      <c r="Z88" s="124"/>
      <c r="AA88" s="124"/>
      <c r="AB88" s="124"/>
      <c r="AC88" s="124"/>
      <c r="AD88" s="82" t="s">
        <v>133</v>
      </c>
      <c r="AE88" s="125" t="s">
        <v>12</v>
      </c>
      <c r="AF88" s="83"/>
      <c r="AG88" s="128">
        <v>0</v>
      </c>
      <c r="AH88" s="128">
        <v>50.5</v>
      </c>
      <c r="AI88" s="128">
        <v>0</v>
      </c>
      <c r="AJ88" s="128">
        <v>0</v>
      </c>
      <c r="AK88" s="128">
        <v>0</v>
      </c>
      <c r="AL88" s="128">
        <v>0</v>
      </c>
      <c r="AM88" s="76">
        <f t="shared" si="1"/>
        <v>50.5</v>
      </c>
      <c r="AN88" s="58">
        <v>2025</v>
      </c>
    </row>
    <row r="89" spans="1:40" s="7" customFormat="1" ht="1.5" customHeight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133</v>
      </c>
      <c r="AE89" s="125" t="s">
        <v>12</v>
      </c>
      <c r="AF89" s="83"/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2025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144</v>
      </c>
      <c r="AE90" s="125" t="s">
        <v>12</v>
      </c>
      <c r="AF90" s="83"/>
      <c r="AG90" s="128">
        <v>4153</v>
      </c>
      <c r="AH90" s="128">
        <v>4255.4</v>
      </c>
      <c r="AI90" s="128">
        <v>4255.4</v>
      </c>
      <c r="AJ90" s="128">
        <v>4255.4</v>
      </c>
      <c r="AK90" s="128">
        <v>4255.4</v>
      </c>
      <c r="AL90" s="128">
        <v>4255.4</v>
      </c>
      <c r="AM90" s="76">
        <f aca="true" t="shared" si="4" ref="AM90:AM154">AL90+AK90+AJ90+AI90+AH90+AG90</f>
        <v>25430</v>
      </c>
      <c r="AN90" s="58">
        <v>2025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112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145</v>
      </c>
      <c r="AE91" s="125" t="s">
        <v>12</v>
      </c>
      <c r="AF91" s="83"/>
      <c r="AG91" s="126">
        <v>42</v>
      </c>
      <c r="AH91" s="128">
        <v>43</v>
      </c>
      <c r="AI91" s="128">
        <v>43</v>
      </c>
      <c r="AJ91" s="128">
        <v>43</v>
      </c>
      <c r="AK91" s="128">
        <v>43</v>
      </c>
      <c r="AL91" s="128">
        <v>43</v>
      </c>
      <c r="AM91" s="76">
        <f t="shared" si="4"/>
        <v>257</v>
      </c>
      <c r="AN91" s="58">
        <v>2025</v>
      </c>
    </row>
    <row r="92" spans="1:40" s="7" customFormat="1" ht="49.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 t="s">
        <v>68</v>
      </c>
      <c r="AE92" s="125" t="s">
        <v>81</v>
      </c>
      <c r="AF92" s="83"/>
      <c r="AG92" s="131">
        <v>400</v>
      </c>
      <c r="AH92" s="131">
        <v>440</v>
      </c>
      <c r="AI92" s="131">
        <v>440</v>
      </c>
      <c r="AJ92" s="131">
        <v>440</v>
      </c>
      <c r="AK92" s="131">
        <v>440</v>
      </c>
      <c r="AL92" s="131">
        <v>440</v>
      </c>
      <c r="AM92" s="76">
        <f t="shared" si="4"/>
        <v>2600</v>
      </c>
      <c r="AN92" s="58">
        <v>2025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82" t="s">
        <v>43</v>
      </c>
      <c r="AE93" s="125" t="s">
        <v>12</v>
      </c>
      <c r="AF93" s="83"/>
      <c r="AG93" s="131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4"/>
        <v>0</v>
      </c>
      <c r="AN93" s="58">
        <v>2025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44</v>
      </c>
      <c r="AE94" s="125" t="s">
        <v>14</v>
      </c>
      <c r="AF94" s="83"/>
      <c r="AG94" s="131">
        <v>5</v>
      </c>
      <c r="AH94" s="131">
        <v>10</v>
      </c>
      <c r="AI94" s="131">
        <v>15</v>
      </c>
      <c r="AJ94" s="131">
        <v>20</v>
      </c>
      <c r="AK94" s="131">
        <v>20</v>
      </c>
      <c r="AL94" s="131">
        <v>20</v>
      </c>
      <c r="AM94" s="76">
        <f t="shared" si="4"/>
        <v>90</v>
      </c>
      <c r="AN94" s="58">
        <v>2025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45</v>
      </c>
      <c r="AE95" s="125" t="s">
        <v>14</v>
      </c>
      <c r="AF95" s="83"/>
      <c r="AG95" s="131">
        <v>26</v>
      </c>
      <c r="AH95" s="131">
        <v>31</v>
      </c>
      <c r="AI95" s="131">
        <v>36</v>
      </c>
      <c r="AJ95" s="131">
        <v>41</v>
      </c>
      <c r="AK95" s="131">
        <v>46</v>
      </c>
      <c r="AL95" s="131">
        <v>46</v>
      </c>
      <c r="AM95" s="76">
        <f t="shared" si="4"/>
        <v>226</v>
      </c>
      <c r="AN95" s="58">
        <v>2025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72</v>
      </c>
      <c r="AE96" s="125" t="s">
        <v>14</v>
      </c>
      <c r="AF96" s="83"/>
      <c r="AG96" s="131">
        <v>36</v>
      </c>
      <c r="AH96" s="131">
        <v>41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4"/>
        <v>261</v>
      </c>
      <c r="AN96" s="58">
        <v>2025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3" t="s">
        <v>151</v>
      </c>
      <c r="AE97" s="125" t="s">
        <v>12</v>
      </c>
      <c r="AF97" s="83"/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4"/>
        <v>0</v>
      </c>
      <c r="AN97" s="58">
        <v>2025</v>
      </c>
    </row>
    <row r="98" spans="1:40" s="7" customFormat="1" ht="48.7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 t="s">
        <v>71</v>
      </c>
      <c r="AE98" s="125" t="s">
        <v>13</v>
      </c>
      <c r="AF98" s="83"/>
      <c r="AG98" s="131">
        <v>2</v>
      </c>
      <c r="AH98" s="131">
        <v>2</v>
      </c>
      <c r="AI98" s="131">
        <v>2</v>
      </c>
      <c r="AJ98" s="131">
        <v>2</v>
      </c>
      <c r="AK98" s="131">
        <v>2</v>
      </c>
      <c r="AL98" s="131">
        <v>2</v>
      </c>
      <c r="AM98" s="76">
        <f t="shared" si="4"/>
        <v>12</v>
      </c>
      <c r="AN98" s="58">
        <v>2025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150</v>
      </c>
      <c r="AE99" s="125" t="s">
        <v>12</v>
      </c>
      <c r="AF99" s="83"/>
      <c r="AG99" s="131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4"/>
        <v>0</v>
      </c>
      <c r="AN99" s="58">
        <v>2025</v>
      </c>
    </row>
    <row r="100" spans="1:40" s="7" customFormat="1" ht="66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 t="s">
        <v>48</v>
      </c>
      <c r="AE100" s="125" t="s">
        <v>13</v>
      </c>
      <c r="AF100" s="83"/>
      <c r="AG100" s="131">
        <v>2</v>
      </c>
      <c r="AH100" s="131">
        <v>2</v>
      </c>
      <c r="AI100" s="131">
        <v>2</v>
      </c>
      <c r="AJ100" s="131">
        <v>2</v>
      </c>
      <c r="AK100" s="131">
        <v>2</v>
      </c>
      <c r="AL100" s="131">
        <v>2</v>
      </c>
      <c r="AM100" s="76">
        <f t="shared" si="4"/>
        <v>12</v>
      </c>
      <c r="AN100" s="58">
        <v>2025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83</v>
      </c>
      <c r="AE101" s="125" t="s">
        <v>12</v>
      </c>
      <c r="AF101" s="83"/>
      <c r="AG101" s="131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4"/>
        <v>0</v>
      </c>
      <c r="AN101" s="58">
        <v>2025</v>
      </c>
    </row>
    <row r="102" spans="1:40" s="7" customFormat="1" ht="49.5" customHeight="1">
      <c r="A102" s="19"/>
      <c r="B102" s="20"/>
      <c r="C102" s="120"/>
      <c r="D102" s="121"/>
      <c r="E102" s="122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18"/>
      <c r="U102" s="118"/>
      <c r="V102" s="118"/>
      <c r="W102" s="123"/>
      <c r="X102" s="124"/>
      <c r="Y102" s="124"/>
      <c r="Z102" s="124"/>
      <c r="AA102" s="124"/>
      <c r="AB102" s="124"/>
      <c r="AC102" s="124"/>
      <c r="AD102" s="129" t="s">
        <v>49</v>
      </c>
      <c r="AE102" s="125" t="s">
        <v>13</v>
      </c>
      <c r="AF102" s="83"/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4"/>
        <v>0</v>
      </c>
      <c r="AN102" s="58">
        <v>2025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82" t="s">
        <v>46</v>
      </c>
      <c r="AE103" s="125" t="s">
        <v>104</v>
      </c>
      <c r="AF103" s="83"/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4"/>
        <v>0</v>
      </c>
      <c r="AN103" s="58">
        <v>2025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47</v>
      </c>
      <c r="AE104" s="125" t="s">
        <v>14</v>
      </c>
      <c r="AF104" s="83"/>
      <c r="AG104" s="131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4"/>
        <v>288</v>
      </c>
      <c r="AN104" s="58">
        <v>2025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101</v>
      </c>
      <c r="AE105" s="125" t="s">
        <v>12</v>
      </c>
      <c r="AF105" s="83"/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4"/>
        <v>0</v>
      </c>
      <c r="AN105" s="58">
        <v>2025</v>
      </c>
    </row>
    <row r="106" spans="1:40" s="7" customFormat="1" ht="46.5" customHeight="1">
      <c r="A106" s="19"/>
      <c r="B106" s="20"/>
      <c r="C106" s="120"/>
      <c r="D106" s="121"/>
      <c r="E106" s="122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18"/>
      <c r="U106" s="118"/>
      <c r="V106" s="118"/>
      <c r="W106" s="123"/>
      <c r="X106" s="124"/>
      <c r="Y106" s="124"/>
      <c r="Z106" s="124"/>
      <c r="AA106" s="124"/>
      <c r="AB106" s="124"/>
      <c r="AC106" s="124"/>
      <c r="AD106" s="129" t="s">
        <v>50</v>
      </c>
      <c r="AE106" s="125" t="s">
        <v>69</v>
      </c>
      <c r="AF106" s="83"/>
      <c r="AG106" s="131">
        <v>11</v>
      </c>
      <c r="AH106" s="131">
        <v>11</v>
      </c>
      <c r="AI106" s="131">
        <v>11</v>
      </c>
      <c r="AJ106" s="131">
        <v>11</v>
      </c>
      <c r="AK106" s="131">
        <v>11</v>
      </c>
      <c r="AL106" s="131">
        <v>11</v>
      </c>
      <c r="AM106" s="76">
        <f t="shared" si="4"/>
        <v>66</v>
      </c>
      <c r="AN106" s="58">
        <v>2025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51</v>
      </c>
      <c r="AE107" s="125" t="s">
        <v>12</v>
      </c>
      <c r="AF107" s="83"/>
      <c r="AG107" s="128">
        <f aca="true" t="shared" si="5" ref="AG107:AL107">AG108</f>
        <v>337</v>
      </c>
      <c r="AH107" s="128">
        <f t="shared" si="5"/>
        <v>543.8</v>
      </c>
      <c r="AI107" s="128">
        <f t="shared" si="5"/>
        <v>297.7</v>
      </c>
      <c r="AJ107" s="128">
        <f t="shared" si="5"/>
        <v>297.7</v>
      </c>
      <c r="AK107" s="128">
        <f t="shared" si="5"/>
        <v>297.7</v>
      </c>
      <c r="AL107" s="128">
        <f t="shared" si="5"/>
        <v>297.7</v>
      </c>
      <c r="AM107" s="76">
        <f t="shared" si="4"/>
        <v>2071.6</v>
      </c>
      <c r="AN107" s="58">
        <v>2025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82" t="s">
        <v>52</v>
      </c>
      <c r="AE108" s="125" t="s">
        <v>12</v>
      </c>
      <c r="AF108" s="83"/>
      <c r="AG108" s="128">
        <f aca="true" t="shared" si="6" ref="AG108:AL108">AG110+AG112</f>
        <v>337</v>
      </c>
      <c r="AH108" s="128">
        <f t="shared" si="6"/>
        <v>543.8</v>
      </c>
      <c r="AI108" s="128">
        <f t="shared" si="6"/>
        <v>297.7</v>
      </c>
      <c r="AJ108" s="128">
        <f t="shared" si="6"/>
        <v>297.7</v>
      </c>
      <c r="AK108" s="128">
        <f t="shared" si="6"/>
        <v>297.7</v>
      </c>
      <c r="AL108" s="128">
        <f t="shared" si="6"/>
        <v>297.7</v>
      </c>
      <c r="AM108" s="76">
        <f t="shared" si="4"/>
        <v>2071.6</v>
      </c>
      <c r="AN108" s="58">
        <v>2025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134</v>
      </c>
      <c r="AE109" s="11" t="s">
        <v>13</v>
      </c>
      <c r="AF109" s="4"/>
      <c r="AG109" s="12">
        <v>520</v>
      </c>
      <c r="AH109" s="12">
        <v>520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4"/>
        <v>3140</v>
      </c>
      <c r="AN109" s="58">
        <v>2025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84</v>
      </c>
      <c r="AE110" s="11" t="s">
        <v>12</v>
      </c>
      <c r="AF110" s="4"/>
      <c r="AG110" s="9">
        <v>337</v>
      </c>
      <c r="AH110" s="9">
        <v>543.8</v>
      </c>
      <c r="AI110" s="9">
        <v>297.7</v>
      </c>
      <c r="AJ110" s="9">
        <v>297.7</v>
      </c>
      <c r="AK110" s="9">
        <v>297.7</v>
      </c>
      <c r="AL110" s="9">
        <v>297.7</v>
      </c>
      <c r="AM110" s="76">
        <f t="shared" si="4"/>
        <v>2071.6</v>
      </c>
      <c r="AN110" s="58">
        <v>2025</v>
      </c>
    </row>
    <row r="111" spans="1:40" s="7" customFormat="1" ht="32.2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 t="s">
        <v>116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76">
        <f t="shared" si="4"/>
        <v>0</v>
      </c>
      <c r="AN111" s="58">
        <v>2025</v>
      </c>
    </row>
    <row r="112" spans="1:40" s="7" customFormat="1" ht="60">
      <c r="A112" s="19"/>
      <c r="B112" s="20"/>
      <c r="C112" s="110"/>
      <c r="D112" s="108"/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9"/>
      <c r="V112" s="109"/>
      <c r="W112" s="72"/>
      <c r="X112" s="16"/>
      <c r="Y112" s="16"/>
      <c r="Z112" s="16"/>
      <c r="AA112" s="16"/>
      <c r="AB112" s="16"/>
      <c r="AC112" s="16"/>
      <c r="AD112" s="10" t="s">
        <v>121</v>
      </c>
      <c r="AE112" s="11" t="s">
        <v>12</v>
      </c>
      <c r="AF112" s="4"/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4"/>
        <v>0</v>
      </c>
      <c r="AN112" s="58">
        <v>2025</v>
      </c>
    </row>
    <row r="113" spans="1:40" s="7" customFormat="1" ht="32.2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 t="s">
        <v>57</v>
      </c>
      <c r="AE113" s="11" t="s">
        <v>13</v>
      </c>
      <c r="AF113" s="4"/>
      <c r="AG113" s="12">
        <v>34</v>
      </c>
      <c r="AH113" s="12">
        <v>34</v>
      </c>
      <c r="AI113" s="21">
        <v>35</v>
      </c>
      <c r="AJ113" s="21">
        <v>35</v>
      </c>
      <c r="AK113" s="21">
        <v>35</v>
      </c>
      <c r="AL113" s="21">
        <v>35</v>
      </c>
      <c r="AM113" s="76">
        <f t="shared" si="4"/>
        <v>208</v>
      </c>
      <c r="AN113" s="58">
        <v>2025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82" t="s">
        <v>53</v>
      </c>
      <c r="AE114" s="125" t="s">
        <v>12</v>
      </c>
      <c r="AF114" s="83"/>
      <c r="AG114" s="130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4"/>
        <v>0</v>
      </c>
      <c r="AN114" s="58">
        <v>2025</v>
      </c>
    </row>
    <row r="115" spans="1:40" s="7" customFormat="1" ht="32.25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 t="s">
        <v>54</v>
      </c>
      <c r="AE115" s="11" t="s">
        <v>12</v>
      </c>
      <c r="AF115" s="4"/>
      <c r="AG115" s="12">
        <v>0</v>
      </c>
      <c r="AH115" s="12">
        <v>0</v>
      </c>
      <c r="AI115" s="21">
        <v>0</v>
      </c>
      <c r="AJ115" s="21">
        <v>0</v>
      </c>
      <c r="AK115" s="21">
        <v>0</v>
      </c>
      <c r="AL115" s="21">
        <v>0</v>
      </c>
      <c r="AM115" s="76">
        <f t="shared" si="4"/>
        <v>0</v>
      </c>
      <c r="AN115" s="58">
        <v>2025</v>
      </c>
    </row>
    <row r="116" spans="1:40" s="7" customFormat="1" ht="32.25" customHeight="1">
      <c r="A116" s="19"/>
      <c r="B116" s="20"/>
      <c r="C116" s="110"/>
      <c r="D116" s="108"/>
      <c r="E116" s="11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9"/>
      <c r="U116" s="109"/>
      <c r="V116" s="109"/>
      <c r="W116" s="72"/>
      <c r="X116" s="16"/>
      <c r="Y116" s="16"/>
      <c r="Z116" s="16"/>
      <c r="AA116" s="16"/>
      <c r="AB116" s="16"/>
      <c r="AC116" s="16"/>
      <c r="AD116" s="10" t="s">
        <v>85</v>
      </c>
      <c r="AE116" s="11" t="s">
        <v>12</v>
      </c>
      <c r="AF116" s="4"/>
      <c r="AG116" s="12">
        <v>0</v>
      </c>
      <c r="AH116" s="71" t="s">
        <v>107</v>
      </c>
      <c r="AI116" s="21">
        <v>0</v>
      </c>
      <c r="AJ116" s="21">
        <v>0</v>
      </c>
      <c r="AK116" s="21">
        <v>0</v>
      </c>
      <c r="AL116" s="21">
        <v>0</v>
      </c>
      <c r="AM116" s="76">
        <f t="shared" si="4"/>
        <v>0</v>
      </c>
      <c r="AN116" s="58">
        <v>2025</v>
      </c>
    </row>
    <row r="117" spans="1:40" s="7" customFormat="1" ht="51.75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95</v>
      </c>
      <c r="AE117" s="11" t="s">
        <v>13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4"/>
        <v>0</v>
      </c>
      <c r="AN117" s="58">
        <v>2025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87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4"/>
        <v>0</v>
      </c>
      <c r="AN118" s="58">
        <v>2025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86</v>
      </c>
      <c r="AE119" s="11" t="s">
        <v>12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4"/>
        <v>0</v>
      </c>
      <c r="AN119" s="58">
        <v>2025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" t="s">
        <v>55</v>
      </c>
      <c r="AE120" s="11" t="s">
        <v>13</v>
      </c>
      <c r="AF120" s="4"/>
      <c r="AG120" s="12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4"/>
        <v>0</v>
      </c>
      <c r="AN120" s="58">
        <v>2025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82" t="s">
        <v>56</v>
      </c>
      <c r="AE121" s="125" t="s">
        <v>99</v>
      </c>
      <c r="AF121" s="83"/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4"/>
        <v>0</v>
      </c>
      <c r="AN121" s="58">
        <v>2025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96</v>
      </c>
      <c r="AE122" s="11" t="s">
        <v>14</v>
      </c>
      <c r="AF122" s="4"/>
      <c r="AG122" s="9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4"/>
        <v>396</v>
      </c>
      <c r="AN122" s="58">
        <v>2025</v>
      </c>
    </row>
    <row r="123" spans="39:40" ht="3.75" customHeight="1">
      <c r="AM123" s="76">
        <f t="shared" si="4"/>
        <v>0</v>
      </c>
      <c r="AN123" s="58">
        <v>2025</v>
      </c>
    </row>
    <row r="124" spans="1:40" s="7" customFormat="1" ht="51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2" t="s">
        <v>102</v>
      </c>
      <c r="AE124" s="11" t="s">
        <v>99</v>
      </c>
      <c r="AF124" s="4"/>
      <c r="AG124" s="12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4"/>
        <v>0</v>
      </c>
      <c r="AN124" s="58">
        <v>2025</v>
      </c>
    </row>
    <row r="125" spans="1:40" s="7" customFormat="1" ht="45.75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 t="s">
        <v>91</v>
      </c>
      <c r="AE125" s="11" t="s">
        <v>13</v>
      </c>
      <c r="AF125" s="4"/>
      <c r="AG125" s="12">
        <v>1</v>
      </c>
      <c r="AH125" s="12">
        <v>1</v>
      </c>
      <c r="AI125" s="21">
        <v>1</v>
      </c>
      <c r="AJ125" s="21">
        <v>1</v>
      </c>
      <c r="AK125" s="21">
        <v>1</v>
      </c>
      <c r="AL125" s="21">
        <v>1</v>
      </c>
      <c r="AM125" s="76">
        <f t="shared" si="4"/>
        <v>6</v>
      </c>
      <c r="AN125" s="58">
        <v>2025</v>
      </c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58</v>
      </c>
      <c r="AE126" s="125" t="s">
        <v>12</v>
      </c>
      <c r="AF126" s="83"/>
      <c r="AG126" s="127">
        <f aca="true" t="shared" si="7" ref="AG126:AL126">AG127</f>
        <v>4278.700000000001</v>
      </c>
      <c r="AH126" s="127">
        <f t="shared" si="7"/>
        <v>4479.72</v>
      </c>
      <c r="AI126" s="127">
        <f t="shared" si="7"/>
        <v>4284.3</v>
      </c>
      <c r="AJ126" s="127">
        <f t="shared" si="7"/>
        <v>3984.3</v>
      </c>
      <c r="AK126" s="127">
        <f t="shared" si="7"/>
        <v>3984.3</v>
      </c>
      <c r="AL126" s="127">
        <f t="shared" si="7"/>
        <v>3984.3</v>
      </c>
      <c r="AM126" s="76">
        <f t="shared" si="4"/>
        <v>24995.620000000003</v>
      </c>
      <c r="AN126" s="58">
        <v>2025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82" t="s">
        <v>59</v>
      </c>
      <c r="AE127" s="125" t="s">
        <v>12</v>
      </c>
      <c r="AF127" s="83"/>
      <c r="AG127" s="127">
        <f>AG129+AG131+AG132+AG133+AG141</f>
        <v>4278.700000000001</v>
      </c>
      <c r="AH127" s="127">
        <f>AH129+AH131+AH132+AH133+AH134</f>
        <v>4479.72</v>
      </c>
      <c r="AI127" s="127">
        <f>AI129+AI131+AI132+AI133</f>
        <v>4284.3</v>
      </c>
      <c r="AJ127" s="127">
        <f>AJ129+AJ131+AJ132+AJ133</f>
        <v>3984.3</v>
      </c>
      <c r="AK127" s="127">
        <f>AK129+AK131+AK132+AK133</f>
        <v>3984.3</v>
      </c>
      <c r="AL127" s="127">
        <f>AL129+AL131+AL132+AL133</f>
        <v>3984.3</v>
      </c>
      <c r="AM127" s="76">
        <f t="shared" si="4"/>
        <v>24995.620000000003</v>
      </c>
      <c r="AN127" s="58">
        <v>2025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60</v>
      </c>
      <c r="AE128" s="11" t="s">
        <v>14</v>
      </c>
      <c r="AF128" s="4"/>
      <c r="AG128" s="12">
        <v>11</v>
      </c>
      <c r="AH128" s="12">
        <v>11</v>
      </c>
      <c r="AI128" s="21">
        <v>11</v>
      </c>
      <c r="AJ128" s="21">
        <v>11.2</v>
      </c>
      <c r="AK128" s="21">
        <v>11.2</v>
      </c>
      <c r="AL128" s="21">
        <v>11.2</v>
      </c>
      <c r="AM128" s="76">
        <f t="shared" si="4"/>
        <v>66.6</v>
      </c>
      <c r="AN128" s="58">
        <v>2025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88</v>
      </c>
      <c r="AE129" s="11" t="s">
        <v>12</v>
      </c>
      <c r="AF129" s="4"/>
      <c r="AG129" s="9">
        <v>2625.3</v>
      </c>
      <c r="AH129" s="77">
        <v>2559.6</v>
      </c>
      <c r="AI129" s="9">
        <v>2816</v>
      </c>
      <c r="AJ129" s="9">
        <v>2516</v>
      </c>
      <c r="AK129" s="9">
        <v>2516</v>
      </c>
      <c r="AL129" s="9">
        <v>2516</v>
      </c>
      <c r="AM129" s="76">
        <f t="shared" si="4"/>
        <v>15548.900000000001</v>
      </c>
      <c r="AN129" s="58">
        <v>2025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117</v>
      </c>
      <c r="AE130" s="11" t="s">
        <v>12</v>
      </c>
      <c r="AF130" s="4"/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4"/>
        <v>0</v>
      </c>
      <c r="AN130" s="58">
        <v>2025</v>
      </c>
    </row>
    <row r="131" spans="1:40" s="98" customFormat="1" ht="63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113</v>
      </c>
      <c r="AE131" s="125" t="s">
        <v>12</v>
      </c>
      <c r="AF131" s="83"/>
      <c r="AG131" s="126">
        <v>1597.4</v>
      </c>
      <c r="AH131" s="127">
        <v>1528.17</v>
      </c>
      <c r="AI131" s="128">
        <v>1453.3</v>
      </c>
      <c r="AJ131" s="128">
        <v>1453.3</v>
      </c>
      <c r="AK131" s="128">
        <v>1453.3</v>
      </c>
      <c r="AL131" s="128">
        <v>1453.3</v>
      </c>
      <c r="AM131" s="76">
        <f t="shared" si="4"/>
        <v>8938.77</v>
      </c>
      <c r="AN131" s="58">
        <v>2025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112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146</v>
      </c>
      <c r="AE132" s="125" t="s">
        <v>12</v>
      </c>
      <c r="AF132" s="83"/>
      <c r="AG132" s="128">
        <v>16</v>
      </c>
      <c r="AH132" s="127">
        <v>17</v>
      </c>
      <c r="AI132" s="128">
        <v>15</v>
      </c>
      <c r="AJ132" s="128">
        <v>15</v>
      </c>
      <c r="AK132" s="128">
        <v>15</v>
      </c>
      <c r="AL132" s="128">
        <v>15</v>
      </c>
      <c r="AM132" s="76">
        <f t="shared" si="4"/>
        <v>93</v>
      </c>
      <c r="AN132" s="58">
        <v>2025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154</v>
      </c>
      <c r="AE133" s="125" t="s">
        <v>104</v>
      </c>
      <c r="AF133" s="83"/>
      <c r="AG133" s="126">
        <v>40</v>
      </c>
      <c r="AH133" s="126">
        <v>343.45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383.45</v>
      </c>
      <c r="AN133" s="58">
        <v>2025</v>
      </c>
    </row>
    <row r="134" spans="1:40" s="7" customFormat="1" ht="54" customHeight="1">
      <c r="A134" s="19"/>
      <c r="B134" s="20"/>
      <c r="C134" s="120">
        <v>5</v>
      </c>
      <c r="D134" s="121">
        <v>5</v>
      </c>
      <c r="E134" s="122">
        <v>6</v>
      </c>
      <c r="F134" s="121">
        <v>0</v>
      </c>
      <c r="G134" s="121">
        <v>7</v>
      </c>
      <c r="H134" s="121">
        <v>0</v>
      </c>
      <c r="I134" s="121">
        <v>3</v>
      </c>
      <c r="J134" s="121">
        <v>1</v>
      </c>
      <c r="K134" s="121">
        <v>1</v>
      </c>
      <c r="L134" s="121"/>
      <c r="M134" s="121">
        <v>4</v>
      </c>
      <c r="N134" s="121">
        <v>0</v>
      </c>
      <c r="O134" s="121">
        <v>1</v>
      </c>
      <c r="P134" s="121">
        <v>2</v>
      </c>
      <c r="Q134" s="121"/>
      <c r="R134" s="121"/>
      <c r="S134" s="121">
        <v>0</v>
      </c>
      <c r="T134" s="118">
        <v>8</v>
      </c>
      <c r="U134" s="118">
        <v>3</v>
      </c>
      <c r="V134" s="118">
        <v>0</v>
      </c>
      <c r="W134" s="123"/>
      <c r="X134" s="124"/>
      <c r="Y134" s="124"/>
      <c r="Z134" s="124"/>
      <c r="AA134" s="124"/>
      <c r="AB134" s="124"/>
      <c r="AC134" s="124"/>
      <c r="AD134" s="82" t="s">
        <v>164</v>
      </c>
      <c r="AE134" s="125" t="s">
        <v>104</v>
      </c>
      <c r="AF134" s="83"/>
      <c r="AG134" s="126">
        <v>40</v>
      </c>
      <c r="AH134" s="126">
        <v>31.5</v>
      </c>
      <c r="AI134" s="131">
        <v>0</v>
      </c>
      <c r="AJ134" s="131">
        <v>0</v>
      </c>
      <c r="AK134" s="131">
        <v>0</v>
      </c>
      <c r="AL134" s="131">
        <v>0</v>
      </c>
      <c r="AM134" s="76"/>
      <c r="AN134" s="58"/>
    </row>
    <row r="135" spans="1:40" s="7" customFormat="1" ht="56.25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129" t="s">
        <v>18</v>
      </c>
      <c r="AE135" s="125" t="s">
        <v>13</v>
      </c>
      <c r="AF135" s="83"/>
      <c r="AG135" s="130">
        <v>75</v>
      </c>
      <c r="AH135" s="130">
        <v>75</v>
      </c>
      <c r="AI135" s="131">
        <v>75</v>
      </c>
      <c r="AJ135" s="131">
        <v>80</v>
      </c>
      <c r="AK135" s="131">
        <v>80</v>
      </c>
      <c r="AL135" s="131">
        <v>80</v>
      </c>
      <c r="AM135" s="76">
        <f t="shared" si="4"/>
        <v>465</v>
      </c>
      <c r="AN135" s="58">
        <v>2025</v>
      </c>
    </row>
    <row r="136" spans="1:40" s="7" customFormat="1" ht="53.2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82" t="s">
        <v>61</v>
      </c>
      <c r="AE136" s="125" t="s">
        <v>12</v>
      </c>
      <c r="AF136" s="83"/>
      <c r="AG136" s="126">
        <v>0</v>
      </c>
      <c r="AH136" s="130">
        <v>0</v>
      </c>
      <c r="AI136" s="131">
        <v>0</v>
      </c>
      <c r="AJ136" s="131">
        <v>0</v>
      </c>
      <c r="AK136" s="131">
        <v>0</v>
      </c>
      <c r="AL136" s="131">
        <v>0</v>
      </c>
      <c r="AM136" s="76">
        <f t="shared" si="4"/>
        <v>0</v>
      </c>
      <c r="AN136" s="58">
        <v>2025</v>
      </c>
    </row>
    <row r="137" spans="1:40" s="7" customFormat="1" ht="52.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129" t="s">
        <v>62</v>
      </c>
      <c r="AE137" s="125" t="s">
        <v>13</v>
      </c>
      <c r="AF137" s="83"/>
      <c r="AG137" s="130">
        <v>2</v>
      </c>
      <c r="AH137" s="130">
        <v>2</v>
      </c>
      <c r="AI137" s="131">
        <v>2</v>
      </c>
      <c r="AJ137" s="131">
        <v>2</v>
      </c>
      <c r="AK137" s="131">
        <v>2</v>
      </c>
      <c r="AL137" s="131">
        <v>2</v>
      </c>
      <c r="AM137" s="76">
        <f t="shared" si="4"/>
        <v>12</v>
      </c>
      <c r="AN137" s="58">
        <v>2025</v>
      </c>
    </row>
    <row r="138" spans="1:40" s="7" customFormat="1" ht="32.25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82" t="s">
        <v>97</v>
      </c>
      <c r="AE138" s="125" t="s">
        <v>12</v>
      </c>
      <c r="AF138" s="83"/>
      <c r="AG138" s="130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4"/>
        <v>0</v>
      </c>
      <c r="AN138" s="58">
        <v>2025</v>
      </c>
    </row>
    <row r="139" spans="1:40" s="7" customFormat="1" ht="48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82" t="s">
        <v>89</v>
      </c>
      <c r="AE139" s="125" t="s">
        <v>12</v>
      </c>
      <c r="AF139" s="83"/>
      <c r="AG139" s="130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4"/>
        <v>0</v>
      </c>
      <c r="AN139" s="58">
        <v>2025</v>
      </c>
    </row>
    <row r="140" spans="1:40" s="7" customFormat="1" ht="44.25" customHeight="1">
      <c r="A140" s="19"/>
      <c r="B140" s="20"/>
      <c r="C140" s="120"/>
      <c r="D140" s="121"/>
      <c r="E140" s="122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18"/>
      <c r="U140" s="118"/>
      <c r="V140" s="118"/>
      <c r="W140" s="123"/>
      <c r="X140" s="124"/>
      <c r="Y140" s="124"/>
      <c r="Z140" s="124"/>
      <c r="AA140" s="124"/>
      <c r="AB140" s="124"/>
      <c r="AC140" s="124"/>
      <c r="AD140" s="129" t="s">
        <v>98</v>
      </c>
      <c r="AE140" s="125" t="s">
        <v>13</v>
      </c>
      <c r="AF140" s="83"/>
      <c r="AG140" s="130">
        <v>0</v>
      </c>
      <c r="AH140" s="130">
        <v>0</v>
      </c>
      <c r="AI140" s="131">
        <v>0</v>
      </c>
      <c r="AJ140" s="131">
        <v>0</v>
      </c>
      <c r="AK140" s="131">
        <v>0</v>
      </c>
      <c r="AL140" s="131">
        <v>0</v>
      </c>
      <c r="AM140" s="76">
        <f t="shared" si="4"/>
        <v>0</v>
      </c>
      <c r="AN140" s="58">
        <v>2025</v>
      </c>
    </row>
    <row r="141" spans="1:40" s="7" customFormat="1" ht="54.75" customHeight="1">
      <c r="A141" s="19"/>
      <c r="B141" s="20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3"/>
      <c r="X141" s="124"/>
      <c r="Y141" s="124"/>
      <c r="Z141" s="124"/>
      <c r="AA141" s="124"/>
      <c r="AB141" s="124"/>
      <c r="AC141" s="124"/>
      <c r="AD141" s="82" t="s">
        <v>135</v>
      </c>
      <c r="AE141" s="125" t="s">
        <v>12</v>
      </c>
      <c r="AF141" s="83"/>
      <c r="AG141" s="130">
        <v>0</v>
      </c>
      <c r="AH141" s="130">
        <v>0</v>
      </c>
      <c r="AI141" s="131">
        <v>0</v>
      </c>
      <c r="AJ141" s="131">
        <v>0</v>
      </c>
      <c r="AK141" s="131">
        <v>0</v>
      </c>
      <c r="AL141" s="131">
        <v>0</v>
      </c>
      <c r="AM141" s="76">
        <f t="shared" si="4"/>
        <v>0</v>
      </c>
      <c r="AN141" s="58">
        <v>2025</v>
      </c>
    </row>
    <row r="142" spans="1:40" s="7" customFormat="1" ht="47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129" t="s">
        <v>63</v>
      </c>
      <c r="AE142" s="125" t="s">
        <v>13</v>
      </c>
      <c r="AF142" s="83"/>
      <c r="AG142" s="130">
        <v>2</v>
      </c>
      <c r="AH142" s="130">
        <v>2</v>
      </c>
      <c r="AI142" s="131">
        <v>2</v>
      </c>
      <c r="AJ142" s="131">
        <v>2</v>
      </c>
      <c r="AK142" s="131">
        <v>2</v>
      </c>
      <c r="AL142" s="131">
        <v>2</v>
      </c>
      <c r="AM142" s="76">
        <f t="shared" si="4"/>
        <v>12</v>
      </c>
      <c r="AN142" s="58">
        <v>2025</v>
      </c>
    </row>
    <row r="143" spans="1:40" s="7" customFormat="1" ht="32.25" customHeight="1">
      <c r="A143" s="19"/>
      <c r="B143" s="20"/>
      <c r="C143" s="120"/>
      <c r="D143" s="121"/>
      <c r="E143" s="122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18"/>
      <c r="U143" s="118"/>
      <c r="V143" s="118"/>
      <c r="W143" s="123"/>
      <c r="X143" s="124"/>
      <c r="Y143" s="124"/>
      <c r="Z143" s="124"/>
      <c r="AA143" s="124"/>
      <c r="AB143" s="124"/>
      <c r="AC143" s="124"/>
      <c r="AD143" s="82" t="s">
        <v>153</v>
      </c>
      <c r="AE143" s="125" t="s">
        <v>12</v>
      </c>
      <c r="AF143" s="83"/>
      <c r="AG143" s="130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4"/>
        <v>0</v>
      </c>
      <c r="AN143" s="58">
        <v>2025</v>
      </c>
    </row>
    <row r="144" spans="1:40" s="98" customFormat="1" ht="32.25" customHeight="1">
      <c r="A144" s="96"/>
      <c r="B144" s="97"/>
      <c r="C144" s="120">
        <v>5</v>
      </c>
      <c r="D144" s="121">
        <v>5</v>
      </c>
      <c r="E144" s="122">
        <v>6</v>
      </c>
      <c r="F144" s="121">
        <v>0</v>
      </c>
      <c r="G144" s="121">
        <v>7</v>
      </c>
      <c r="H144" s="121">
        <v>0</v>
      </c>
      <c r="I144" s="121">
        <v>3</v>
      </c>
      <c r="J144" s="121">
        <v>1</v>
      </c>
      <c r="K144" s="121">
        <v>1</v>
      </c>
      <c r="L144" s="121"/>
      <c r="M144" s="121">
        <v>4</v>
      </c>
      <c r="N144" s="121">
        <v>2</v>
      </c>
      <c r="O144" s="121">
        <v>1</v>
      </c>
      <c r="P144" s="121">
        <v>0</v>
      </c>
      <c r="Q144" s="121"/>
      <c r="R144" s="121"/>
      <c r="S144" s="121">
        <v>0</v>
      </c>
      <c r="T144" s="118">
        <v>0</v>
      </c>
      <c r="U144" s="118">
        <v>0</v>
      </c>
      <c r="V144" s="118">
        <v>0</v>
      </c>
      <c r="W144" s="123"/>
      <c r="X144" s="124"/>
      <c r="Y144" s="124"/>
      <c r="Z144" s="124"/>
      <c r="AA144" s="124"/>
      <c r="AB144" s="124"/>
      <c r="AC144" s="124"/>
      <c r="AD144" s="82" t="s">
        <v>56</v>
      </c>
      <c r="AE144" s="125" t="s">
        <v>99</v>
      </c>
      <c r="AF144" s="83"/>
      <c r="AG144" s="130">
        <v>0</v>
      </c>
      <c r="AH144" s="130">
        <v>0</v>
      </c>
      <c r="AI144" s="131">
        <v>0</v>
      </c>
      <c r="AJ144" s="131">
        <v>0</v>
      </c>
      <c r="AK144" s="131">
        <v>0</v>
      </c>
      <c r="AL144" s="131">
        <v>0</v>
      </c>
      <c r="AM144" s="76">
        <f t="shared" si="4"/>
        <v>0</v>
      </c>
      <c r="AN144" s="58">
        <v>2025</v>
      </c>
    </row>
    <row r="145" spans="1:40" s="7" customFormat="1" ht="54.7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64</v>
      </c>
      <c r="AE145" s="11" t="s">
        <v>14</v>
      </c>
      <c r="AF145" s="4"/>
      <c r="AG145" s="12">
        <v>66</v>
      </c>
      <c r="AH145" s="12">
        <v>66</v>
      </c>
      <c r="AI145" s="21">
        <v>66</v>
      </c>
      <c r="AJ145" s="21">
        <v>66</v>
      </c>
      <c r="AK145" s="21">
        <v>66</v>
      </c>
      <c r="AL145" s="21">
        <v>66</v>
      </c>
      <c r="AM145" s="76">
        <f t="shared" si="4"/>
        <v>396</v>
      </c>
      <c r="AN145" s="58">
        <v>2025</v>
      </c>
    </row>
    <row r="146" spans="1:40" s="7" customFormat="1" ht="53.25" customHeight="1">
      <c r="A146" s="19"/>
      <c r="B146" s="20"/>
      <c r="C146" s="110"/>
      <c r="D146" s="108"/>
      <c r="E146" s="111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109"/>
      <c r="V146" s="109"/>
      <c r="W146" s="72"/>
      <c r="X146" s="16"/>
      <c r="Y146" s="16"/>
      <c r="Z146" s="16"/>
      <c r="AA146" s="16"/>
      <c r="AB146" s="16"/>
      <c r="AC146" s="16"/>
      <c r="AD146" s="102" t="s">
        <v>100</v>
      </c>
      <c r="AE146" s="11" t="s">
        <v>99</v>
      </c>
      <c r="AF146" s="4"/>
      <c r="AG146" s="9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76">
        <f t="shared" si="4"/>
        <v>0</v>
      </c>
      <c r="AN146" s="58">
        <v>2025</v>
      </c>
    </row>
    <row r="147" spans="1:40" s="7" customFormat="1" ht="24.7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1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9">
        <v>7223.5</v>
      </c>
      <c r="AH147" s="9">
        <v>7223.5</v>
      </c>
      <c r="AI147" s="9">
        <v>7223.5</v>
      </c>
      <c r="AJ147" s="9">
        <v>7223.5</v>
      </c>
      <c r="AK147" s="9">
        <v>7223.5</v>
      </c>
      <c r="AL147" s="9">
        <v>7223.5</v>
      </c>
      <c r="AM147" s="76">
        <f t="shared" si="4"/>
        <v>43341</v>
      </c>
      <c r="AN147" s="58">
        <v>2025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1</v>
      </c>
      <c r="R148" s="112">
        <v>1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9">
        <v>1.3</v>
      </c>
      <c r="AH148" s="9">
        <v>1.3</v>
      </c>
      <c r="AI148" s="9">
        <v>1.3</v>
      </c>
      <c r="AJ148" s="9">
        <v>1.3</v>
      </c>
      <c r="AK148" s="9">
        <v>1.3</v>
      </c>
      <c r="AL148" s="9">
        <v>1.3</v>
      </c>
      <c r="AM148" s="76">
        <f t="shared" si="4"/>
        <v>7.8</v>
      </c>
      <c r="AN148" s="58">
        <v>2025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2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9">
        <v>280</v>
      </c>
      <c r="AH149" s="9">
        <v>280</v>
      </c>
      <c r="AI149" s="9">
        <v>280</v>
      </c>
      <c r="AJ149" s="9">
        <v>280</v>
      </c>
      <c r="AK149" s="9">
        <v>280</v>
      </c>
      <c r="AL149" s="9">
        <v>280</v>
      </c>
      <c r="AM149" s="76">
        <f t="shared" si="4"/>
        <v>1680</v>
      </c>
      <c r="AN149" s="58">
        <v>2025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2</v>
      </c>
      <c r="R150" s="112">
        <v>4</v>
      </c>
      <c r="S150" s="112">
        <v>4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9">
        <v>3003.2</v>
      </c>
      <c r="AH150" s="9">
        <v>3003.2</v>
      </c>
      <c r="AI150" s="9">
        <v>3003.2</v>
      </c>
      <c r="AJ150" s="9">
        <v>3003.2</v>
      </c>
      <c r="AK150" s="9">
        <v>3003.2</v>
      </c>
      <c r="AL150" s="9">
        <v>3003.2</v>
      </c>
      <c r="AM150" s="76">
        <f t="shared" si="4"/>
        <v>18019.2</v>
      </c>
      <c r="AN150" s="58">
        <v>2025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1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9">
        <v>80</v>
      </c>
      <c r="AH151" s="9">
        <v>80</v>
      </c>
      <c r="AI151" s="9">
        <v>80</v>
      </c>
      <c r="AJ151" s="9">
        <v>80</v>
      </c>
      <c r="AK151" s="9">
        <v>80</v>
      </c>
      <c r="AL151" s="9">
        <v>80</v>
      </c>
      <c r="AM151" s="76">
        <f t="shared" si="4"/>
        <v>480</v>
      </c>
      <c r="AN151" s="58">
        <v>2025</v>
      </c>
    </row>
    <row r="152" spans="1:40" s="7" customFormat="1" ht="19.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8</v>
      </c>
      <c r="R152" s="112">
        <v>5</v>
      </c>
      <c r="S152" s="112">
        <v>2</v>
      </c>
      <c r="T152" s="112"/>
      <c r="U152" s="112"/>
      <c r="V152" s="112"/>
      <c r="W152" s="73"/>
      <c r="X152" s="22"/>
      <c r="Y152" s="22"/>
      <c r="Z152" s="8"/>
      <c r="AA152" s="8"/>
      <c r="AB152" s="8"/>
      <c r="AC152" s="8"/>
      <c r="AD152" s="102"/>
      <c r="AE152" s="11" t="s">
        <v>12</v>
      </c>
      <c r="AF152" s="4"/>
      <c r="AG152" s="9">
        <v>3</v>
      </c>
      <c r="AH152" s="9">
        <v>3</v>
      </c>
      <c r="AI152" s="9">
        <v>3</v>
      </c>
      <c r="AJ152" s="9">
        <v>3</v>
      </c>
      <c r="AK152" s="9">
        <v>3</v>
      </c>
      <c r="AL152" s="9">
        <v>3</v>
      </c>
      <c r="AM152" s="76">
        <f t="shared" si="4"/>
        <v>18</v>
      </c>
      <c r="AN152" s="58">
        <v>2025</v>
      </c>
    </row>
    <row r="153" spans="1:40" s="7" customFormat="1" ht="21.75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1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5">
        <v>52681.4</v>
      </c>
      <c r="AH153" s="5">
        <v>52681.4</v>
      </c>
      <c r="AI153" s="5">
        <v>52681.4</v>
      </c>
      <c r="AJ153" s="5">
        <v>52681.4</v>
      </c>
      <c r="AK153" s="5">
        <v>52681.4</v>
      </c>
      <c r="AL153" s="5">
        <v>52681.4</v>
      </c>
      <c r="AM153" s="76">
        <f t="shared" si="4"/>
        <v>316088.4</v>
      </c>
      <c r="AN153" s="58">
        <v>2025</v>
      </c>
    </row>
    <row r="154" spans="1:40" s="7" customFormat="1" ht="24" customHeight="1" hidden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>
        <v>6</v>
      </c>
      <c r="R154" s="112">
        <v>2</v>
      </c>
      <c r="S154" s="112">
        <v>1</v>
      </c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/>
      <c r="AE154" s="11" t="s">
        <v>12</v>
      </c>
      <c r="AF154" s="4"/>
      <c r="AG154" s="5">
        <v>4893.3</v>
      </c>
      <c r="AH154" s="5">
        <v>4893.3</v>
      </c>
      <c r="AI154" s="5">
        <v>4893.3</v>
      </c>
      <c r="AJ154" s="5">
        <v>4893.3</v>
      </c>
      <c r="AK154" s="5">
        <v>4893.3</v>
      </c>
      <c r="AL154" s="5">
        <v>4893.3</v>
      </c>
      <c r="AM154" s="76">
        <f t="shared" si="4"/>
        <v>29359.8</v>
      </c>
      <c r="AN154" s="58">
        <v>2025</v>
      </c>
    </row>
    <row r="155" spans="1:40" s="7" customFormat="1" ht="51" customHeight="1">
      <c r="A155" s="19"/>
      <c r="B155" s="20"/>
      <c r="C155" s="114"/>
      <c r="D155" s="112"/>
      <c r="E155" s="115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09"/>
      <c r="U155" s="112"/>
      <c r="V155" s="112"/>
      <c r="W155" s="74"/>
      <c r="X155" s="8"/>
      <c r="Y155" s="8"/>
      <c r="Z155" s="8"/>
      <c r="AA155" s="8"/>
      <c r="AB155" s="8"/>
      <c r="AC155" s="8"/>
      <c r="AD155" s="102" t="s">
        <v>70</v>
      </c>
      <c r="AE155" s="11" t="s">
        <v>69</v>
      </c>
      <c r="AF155" s="4"/>
      <c r="AG155" s="5">
        <v>6</v>
      </c>
      <c r="AH155" s="5">
        <v>6</v>
      </c>
      <c r="AI155" s="5">
        <v>6</v>
      </c>
      <c r="AJ155" s="5">
        <v>6</v>
      </c>
      <c r="AK155" s="5">
        <v>6</v>
      </c>
      <c r="AL155" s="5">
        <v>6</v>
      </c>
      <c r="AM155" s="76">
        <f aca="true" t="shared" si="8" ref="AM155:AM161">AL155+AK155+AJ155+AI155+AH155+AG155</f>
        <v>36</v>
      </c>
      <c r="AN155" s="58">
        <v>2025</v>
      </c>
    </row>
    <row r="156" spans="1:40" s="55" customFormat="1" ht="24.75" customHeight="1">
      <c r="A156" s="56"/>
      <c r="B156" s="57"/>
      <c r="C156" s="119">
        <v>5</v>
      </c>
      <c r="D156" s="117">
        <v>5</v>
      </c>
      <c r="E156" s="116">
        <v>6</v>
      </c>
      <c r="F156" s="117">
        <v>0</v>
      </c>
      <c r="G156" s="117">
        <v>8</v>
      </c>
      <c r="H156" s="117">
        <v>0</v>
      </c>
      <c r="I156" s="117">
        <v>4</v>
      </c>
      <c r="J156" s="117">
        <v>1</v>
      </c>
      <c r="K156" s="117">
        <v>1</v>
      </c>
      <c r="L156" s="117"/>
      <c r="M156" s="117">
        <v>9</v>
      </c>
      <c r="N156" s="117">
        <v>0</v>
      </c>
      <c r="O156" s="117">
        <v>0</v>
      </c>
      <c r="P156" s="117">
        <v>0</v>
      </c>
      <c r="Q156" s="117"/>
      <c r="R156" s="117"/>
      <c r="S156" s="117">
        <v>0</v>
      </c>
      <c r="T156" s="118">
        <v>0</v>
      </c>
      <c r="U156" s="117">
        <v>0</v>
      </c>
      <c r="V156" s="117">
        <v>0</v>
      </c>
      <c r="W156" s="80"/>
      <c r="X156" s="81"/>
      <c r="Y156" s="81"/>
      <c r="Z156" s="81"/>
      <c r="AA156" s="81"/>
      <c r="AB156" s="81"/>
      <c r="AC156" s="81"/>
      <c r="AD156" s="82" t="s">
        <v>24</v>
      </c>
      <c r="AE156" s="125" t="s">
        <v>12</v>
      </c>
      <c r="AF156" s="83"/>
      <c r="AG156" s="84">
        <f aca="true" t="shared" si="9" ref="AG156:AL156">AG158+AG159+AG160+AG161+AG157</f>
        <v>8430.42</v>
      </c>
      <c r="AH156" s="84">
        <f t="shared" si="9"/>
        <v>11725.400000000001</v>
      </c>
      <c r="AI156" s="84">
        <f t="shared" si="9"/>
        <v>9493</v>
      </c>
      <c r="AJ156" s="84">
        <f t="shared" si="9"/>
        <v>8993</v>
      </c>
      <c r="AK156" s="84">
        <f t="shared" si="9"/>
        <v>8993</v>
      </c>
      <c r="AL156" s="84">
        <f t="shared" si="9"/>
        <v>8993</v>
      </c>
      <c r="AM156" s="76">
        <f t="shared" si="8"/>
        <v>56627.82</v>
      </c>
      <c r="AN156" s="58">
        <v>2025</v>
      </c>
    </row>
    <row r="157" spans="1:40" s="85" customFormat="1" ht="50.25" customHeight="1">
      <c r="A157" s="78"/>
      <c r="B157" s="79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8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 t="s">
        <v>123</v>
      </c>
      <c r="AE157" s="11" t="s">
        <v>12</v>
      </c>
      <c r="AF157" s="83"/>
      <c r="AG157" s="8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8"/>
        <v>0</v>
      </c>
      <c r="AN157" s="58">
        <v>2025</v>
      </c>
    </row>
    <row r="158" spans="1:40" s="85" customFormat="1" ht="36.75" customHeight="1">
      <c r="A158" s="78"/>
      <c r="B158" s="79"/>
      <c r="C158" s="119"/>
      <c r="D158" s="117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8"/>
      <c r="U158" s="117"/>
      <c r="V158" s="117"/>
      <c r="W158" s="80"/>
      <c r="X158" s="81"/>
      <c r="Y158" s="81"/>
      <c r="Z158" s="81"/>
      <c r="AA158" s="81"/>
      <c r="AB158" s="81"/>
      <c r="AC158" s="81"/>
      <c r="AD158" s="82" t="s">
        <v>122</v>
      </c>
      <c r="AE158" s="11" t="s">
        <v>12</v>
      </c>
      <c r="AF158" s="83"/>
      <c r="AG158" s="84"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76">
        <f t="shared" si="8"/>
        <v>0</v>
      </c>
      <c r="AN158" s="58">
        <v>2025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1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19</v>
      </c>
      <c r="AE159" s="11" t="s">
        <v>12</v>
      </c>
      <c r="AF159" s="4"/>
      <c r="AG159" s="5">
        <v>1170.12</v>
      </c>
      <c r="AH159" s="5">
        <v>1132.5</v>
      </c>
      <c r="AI159" s="5">
        <v>1132.5</v>
      </c>
      <c r="AJ159" s="5">
        <v>1132.5</v>
      </c>
      <c r="AK159" s="5">
        <v>1132.5</v>
      </c>
      <c r="AL159" s="5">
        <v>1132.5</v>
      </c>
      <c r="AM159" s="76">
        <f t="shared" si="8"/>
        <v>6832.62</v>
      </c>
      <c r="AN159" s="58">
        <v>2025</v>
      </c>
    </row>
    <row r="160" spans="1:40" s="7" customFormat="1" ht="59.25" customHeight="1">
      <c r="A160" s="19"/>
      <c r="B160" s="20"/>
      <c r="C160" s="114">
        <v>5</v>
      </c>
      <c r="D160" s="112">
        <v>5</v>
      </c>
      <c r="E160" s="115">
        <v>6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2"/>
      <c r="M160" s="112">
        <v>9</v>
      </c>
      <c r="N160" s="112">
        <v>0</v>
      </c>
      <c r="O160" s="112">
        <v>7</v>
      </c>
      <c r="P160" s="112">
        <v>2</v>
      </c>
      <c r="Q160" s="112"/>
      <c r="R160" s="112"/>
      <c r="S160" s="112">
        <v>0</v>
      </c>
      <c r="T160" s="109">
        <v>0</v>
      </c>
      <c r="U160" s="112">
        <v>2</v>
      </c>
      <c r="V160" s="112">
        <v>0</v>
      </c>
      <c r="W160" s="74"/>
      <c r="X160" s="8"/>
      <c r="Y160" s="8"/>
      <c r="Z160" s="8"/>
      <c r="AA160" s="8"/>
      <c r="AB160" s="8"/>
      <c r="AC160" s="8"/>
      <c r="AD160" s="10" t="s">
        <v>80</v>
      </c>
      <c r="AE160" s="11" t="s">
        <v>12</v>
      </c>
      <c r="AF160" s="4"/>
      <c r="AG160" s="5">
        <v>1754.84</v>
      </c>
      <c r="AH160" s="5">
        <v>1770.7</v>
      </c>
      <c r="AI160" s="5">
        <v>1735.2</v>
      </c>
      <c r="AJ160" s="5">
        <v>1735.2</v>
      </c>
      <c r="AK160" s="5">
        <v>1735.2</v>
      </c>
      <c r="AL160" s="5">
        <v>1735.2</v>
      </c>
      <c r="AM160" s="76">
        <f t="shared" si="8"/>
        <v>10466.34</v>
      </c>
      <c r="AN160" s="58">
        <v>2025</v>
      </c>
    </row>
    <row r="161" spans="1:40" s="7" customFormat="1" ht="59.25" customHeight="1">
      <c r="A161" s="20"/>
      <c r="B161" s="20"/>
      <c r="C161" s="112">
        <v>5</v>
      </c>
      <c r="D161" s="112">
        <v>5</v>
      </c>
      <c r="E161" s="112">
        <v>5</v>
      </c>
      <c r="F161" s="112">
        <v>0</v>
      </c>
      <c r="G161" s="112">
        <v>8</v>
      </c>
      <c r="H161" s="112">
        <v>0</v>
      </c>
      <c r="I161" s="112">
        <v>4</v>
      </c>
      <c r="J161" s="112">
        <v>1</v>
      </c>
      <c r="K161" s="112">
        <v>1</v>
      </c>
      <c r="L161" s="113"/>
      <c r="M161" s="112">
        <v>9</v>
      </c>
      <c r="N161" s="112">
        <v>0</v>
      </c>
      <c r="O161" s="112">
        <v>7</v>
      </c>
      <c r="P161" s="112">
        <v>2</v>
      </c>
      <c r="Q161" s="113"/>
      <c r="R161" s="113"/>
      <c r="S161" s="112">
        <v>0</v>
      </c>
      <c r="T161" s="109">
        <v>0</v>
      </c>
      <c r="U161" s="112">
        <v>3</v>
      </c>
      <c r="V161" s="112">
        <v>0</v>
      </c>
      <c r="W161" s="75"/>
      <c r="X161" s="70"/>
      <c r="Y161" s="70"/>
      <c r="Z161" s="70"/>
      <c r="AA161" s="70"/>
      <c r="AB161" s="70"/>
      <c r="AC161" s="70"/>
      <c r="AD161" s="10" t="s">
        <v>106</v>
      </c>
      <c r="AE161" s="11" t="s">
        <v>104</v>
      </c>
      <c r="AF161" s="11"/>
      <c r="AG161" s="5">
        <v>5505.46</v>
      </c>
      <c r="AH161" s="5">
        <v>8822.2</v>
      </c>
      <c r="AI161" s="5">
        <v>6625.3</v>
      </c>
      <c r="AJ161" s="5">
        <v>6125.3</v>
      </c>
      <c r="AK161" s="5">
        <v>6125.3</v>
      </c>
      <c r="AL161" s="5">
        <v>6125.3</v>
      </c>
      <c r="AM161" s="76">
        <f t="shared" si="8"/>
        <v>39328.86</v>
      </c>
      <c r="AN161" s="58">
        <v>2025</v>
      </c>
    </row>
    <row r="162" spans="1:51" s="3" customFormat="1" ht="12" customHeight="1">
      <c r="A162" s="29"/>
      <c r="B162" s="29"/>
      <c r="C162" s="144"/>
      <c r="D162" s="144"/>
      <c r="E162" s="29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1" t="s">
        <v>13</v>
      </c>
      <c r="AF162" s="30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s="3" customFormat="1" ht="12">
      <c r="A163" s="29"/>
      <c r="B163" s="29"/>
      <c r="C163" s="144"/>
      <c r="D163" s="144"/>
      <c r="E163" s="29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30"/>
      <c r="AF163" s="30"/>
      <c r="AG163" s="27"/>
      <c r="AH163" s="27"/>
      <c r="AI163" s="27"/>
      <c r="AJ163" s="27"/>
      <c r="AK163" s="27"/>
      <c r="AL163" s="27"/>
      <c r="AM163" s="27" t="s">
        <v>118</v>
      </c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</row>
    <row r="164" spans="1:51" ht="14.25" customHeight="1">
      <c r="A164" s="23"/>
      <c r="B164" s="23"/>
      <c r="C164" s="146"/>
      <c r="D164" s="146"/>
      <c r="E164" s="23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46"/>
      <c r="D165" s="146"/>
      <c r="E165" s="23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30"/>
      <c r="AF165" s="30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1:51" ht="15">
      <c r="A166" s="23"/>
      <c r="B166" s="23"/>
      <c r="C166" s="146"/>
      <c r="D166" s="146"/>
      <c r="E166" s="23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30"/>
      <c r="AF166" s="30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ht="15">
      <c r="AE167" s="30"/>
    </row>
  </sheetData>
  <sheetProtection/>
  <mergeCells count="38">
    <mergeCell ref="AG7:AN7"/>
    <mergeCell ref="J13:AY13"/>
    <mergeCell ref="Q8:AD8"/>
    <mergeCell ref="Q9:AD9"/>
    <mergeCell ref="Q10:AD10"/>
    <mergeCell ref="A11:AN11"/>
    <mergeCell ref="AG10:AN10"/>
    <mergeCell ref="AG8:AN8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C163:D163"/>
    <mergeCell ref="F163:AD163"/>
    <mergeCell ref="C162:D162"/>
    <mergeCell ref="F166:AD166"/>
    <mergeCell ref="C166:D166"/>
    <mergeCell ref="C165:D165"/>
    <mergeCell ref="C164:D164"/>
    <mergeCell ref="F165:AD165"/>
    <mergeCell ref="F164:AD164"/>
    <mergeCell ref="F162:AD162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4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2021-11-25T06:40:50Z</cp:lastPrinted>
  <dcterms:created xsi:type="dcterms:W3CDTF">2011-12-09T07:36:49Z</dcterms:created>
  <dcterms:modified xsi:type="dcterms:W3CDTF">2021-12-03T08:39:12Z</dcterms:modified>
  <cp:category/>
  <cp:version/>
  <cp:contentType/>
  <cp:contentStatus/>
</cp:coreProperties>
</file>