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5480" windowHeight="1098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3'!$A$1:$AL$168</definedName>
    <definedName name="_xlnm.Print_Area" localSheetId="0">'Приложение 4'!$A$1:$AD$78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C6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<sst xmlns="http://schemas.openxmlformats.org/spreadsheetml/2006/main" count="531" uniqueCount="256">
  <si>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</si>
  <si>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</si>
  <si>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</si>
  <si>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</si>
  <si>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</si>
  <si>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</si>
  <si>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</si>
  <si>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</si>
  <si>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</si>
  <si>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</si>
  <si>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</si>
  <si>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</si>
  <si>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</si>
  <si>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</si>
  <si>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</si>
  <si>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</si>
  <si>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</si>
  <si>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</si>
  <si>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</si>
  <si>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</si>
  <si>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</si>
  <si>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</si>
  <si>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</si>
  <si>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</si>
  <si>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</si>
  <si>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</si>
  <si>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</si>
  <si>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</si>
  <si>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</si>
  <si>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</si>
  <si>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</si>
  <si>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</si>
  <si>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</si>
  <si>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</si>
  <si>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</si>
  <si>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</si>
  <si>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</si>
  <si>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</si>
  <si>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</si>
  <si>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</si>
  <si>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</si>
  <si>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</si>
  <si>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</si>
  <si>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</si>
  <si>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</si>
  <si>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</si>
  <si>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</si>
  <si>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</si>
  <si>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</si>
  <si>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</si>
  <si>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</si>
  <si>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</si>
  <si>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</si>
  <si>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</si>
  <si>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</si>
  <si>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</si>
  <si>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</si>
  <si>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</si>
  <si>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</si>
  <si>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</si>
  <si>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</si>
  <si>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</si>
  <si>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</si>
  <si>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</si>
  <si>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</si>
  <si>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</si>
  <si>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</si>
  <si>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</si>
  <si>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</si>
  <si>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</si>
  <si>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</si>
  <si>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</si>
  <si>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</si>
  <si>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</si>
  <si>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</si>
  <si>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</si>
  <si>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</si>
  <si>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</si>
  <si>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</si>
  <si>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</si>
  <si>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</si>
  <si>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</si>
  <si>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</si>
  <si>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</si>
  <si>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</si>
  <si>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</si>
  <si>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</si>
  <si>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</si>
  <si>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</si>
  <si>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</si>
  <si>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</si>
  <si>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</si>
  <si>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</si>
  <si>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</si>
  <si>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</si>
  <si>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</si>
  <si>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</si>
  <si>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</si>
  <si>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</si>
  <si>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</si>
  <si>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</si>
  <si>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</si>
  <si>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</si>
  <si>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</si>
  <si>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</si>
  <si>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</si>
  <si>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</si>
  <si>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</si>
  <si>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</si>
  <si>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</si>
  <si>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</si>
  <si>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</si>
  <si>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</si>
  <si>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</si>
  <si>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</si>
  <si>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</si>
  <si>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</si>
  <si>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</si>
  <si>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</si>
  <si>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</si>
  <si>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</si>
  <si>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</si>
  <si>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</si>
  <si>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</si>
  <si>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</si>
  <si>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</si>
  <si>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</si>
  <si>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</si>
  <si>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</si>
  <si>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</si>
  <si>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</si>
  <si>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</si>
  <si>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</si>
  <si>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</si>
  <si>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</si>
  <si>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</si>
  <si>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</si>
  <si>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</si>
  <si>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</si>
  <si>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</si>
  <si>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</si>
  <si>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</si>
  <si>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</si>
  <si>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</si>
  <si>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</si>
  <si>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</si>
  <si>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</si>
  <si>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</si>
  <si>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</si>
  <si>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</si>
  <si>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</si>
  <si>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</si>
  <si>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</si>
  <si>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</si>
  <si>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</si>
  <si>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</si>
  <si>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</si>
  <si>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</si>
  <si>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</si>
  <si>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</si>
  <si>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</si>
  <si>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</si>
  <si>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</si>
  <si>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</si>
  <si>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</si>
  <si>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</si>
  <si>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</si>
  <si>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</si>
  <si>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</si>
  <si>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</si>
  <si>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</si>
  <si>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</si>
  <si>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</si>
  <si>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</si>
  <si>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района</t>
    </r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</si>
  <si>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</si>
  <si>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</si>
  <si>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</si>
  <si>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</si>
  <si>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 подпрограммы 1.002 Предоставление субсидии на иные цели бюджетным учреждениям  </t>
  </si>
  <si>
    <t>S</t>
  </si>
  <si>
    <t>Подпрограмма  1   «Развитие дошкольного образования в Максатихинском районе»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</si>
  <si>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районе»</t>
    </r>
  </si>
  <si>
    <t>Административное мероприятие  1.001  Методическое сопровождение развитие дошкольного образования</t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</si>
  <si>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</si>
  <si>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</si>
  <si>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</si>
  <si>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</si>
  <si>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</si>
  <si>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</si>
  <si>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</si>
  <si>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1.002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</si>
  <si>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</si>
  <si>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   подпрограммы 5.002 средства на организацию отдыха детей в каникулярное время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</si>
  <si>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</si>
  <si>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2020 год</t>
  </si>
  <si>
    <t>2021 год</t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</si>
  <si>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</si>
  <si>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</si>
  <si>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 xml:space="preserve"> Показатель задачи подпрограммы 2: доля  выпускников, сдавших единый государственный экзамен по математике (базовый уровень)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</si>
  <si>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</si>
  <si>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</si>
  <si>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</si>
  <si>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</si>
  <si>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</si>
  <si>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</si>
  <si>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</si>
  <si>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</si>
  <si>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</si>
  <si>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</si>
  <si>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>Мероприятия подпрограммы 1.005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</si>
  <si>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</si>
  <si>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 xml:space="preserve">Оказание муниципальной услуги </t>
    </r>
  </si>
  <si>
    <t xml:space="preserve"> тыс. рублей</t>
  </si>
  <si>
    <t>Мероприятие    подпрограммы 5.002 Расходы на обеспечение выполнения функций муниципальных казенных учреждений</t>
  </si>
  <si>
    <t>2022 год</t>
  </si>
  <si>
    <t>2023 год</t>
  </si>
  <si>
    <t>2024 год</t>
  </si>
  <si>
    <t>Приложение к муниципальной программе Максатихинского района Тверской области "Развитие системы дошкольного, общего и дополнительного образования муниципального образования "Максатихинский район" на 2020- 2025 годы"</t>
  </si>
  <si>
    <t>2025 год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</si>
  <si>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район</t>
    </r>
    <r>
      <rPr>
        <b/>
        <sz val="12"/>
        <rFont val="Times New Roman"/>
        <family val="1"/>
      </rPr>
      <t>» на 2020 - 2025 годы</t>
    </r>
    <r>
      <rPr>
        <b/>
        <sz val="12"/>
        <rFont val="Calibri"/>
        <family val="2"/>
      </rPr>
      <t>»</t>
    </r>
  </si>
  <si>
    <t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</si>
  <si>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 подпрограммы 2.004 Предоставление субсидии на иные цели бюджетным учреждениям в части  оплаты кредиторской задолженности  прошлых лет</t>
  </si>
  <si>
    <t xml:space="preserve"> Мероприятие подпрограммы 2.005 Организация обеспечения горячим питанием  учащихся начальных классов общеобразовательных школ</t>
  </si>
  <si>
    <t xml:space="preserve"> Мероприятие подпрограммы 2.006 средства на организацию обеспечения учащихся начальных классов горячим питанием в муниципальных общеобразовательных организациях</t>
  </si>
  <si>
    <t>Мероприятие подпрограммы 2.007 Организация  подвоза учащихся общеобразовательных учреждений к месту обучения и обратно</t>
  </si>
  <si>
    <t xml:space="preserve"> Мероприятие подпрограммы 2.008 Средства на организацию подвоза учащихся общеобразовательных учреждений к месту обучения и обратно</t>
  </si>
  <si>
    <t xml:space="preserve">Мероприятие подпрограммы 2.009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</si>
  <si>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Мероприятие подпрограммы 3.001 Средства на организацию учащихся детей и подростков в социально значимых региональных проектах</t>
  </si>
  <si>
    <t>Мероприятие подпрограммы 3.002 Средства на организацию учащихся детей и подростков в социально значимых региональных проектах за счет средств местного бюджета</t>
  </si>
  <si>
    <t>Мероприятие подпрограммы 3.003 Проведение районных культурно-массовых, спортивных мероприятий и предметных олимпиад</t>
  </si>
  <si>
    <t>Мероприятие    подпрограммы 5.003 Расходы на обеспечение выполнения функций муниципальных казенных учреждений</t>
  </si>
  <si>
    <t>Мероприятие    подпрограммы 5.004 Организация трудоустройства подростков</t>
  </si>
  <si>
    <r>
      <rPr>
        <b/>
        <sz val="12"/>
        <rFont val="Times New Roman"/>
        <family val="1"/>
      </rPr>
      <t>Мероприятие подпрограммы 4003:</t>
    </r>
    <r>
      <rPr>
        <sz val="12"/>
        <rFont val="Times New Roman"/>
        <family val="1"/>
      </rPr>
      <t xml:space="preserve">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  </r>
  </si>
  <si>
    <t>Мероприятия подпрограммы 4.004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</si>
  <si>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 подпрограммы 3.003 Предоставление субсидии на иные цели бюджетным учреждениям</t>
  </si>
  <si>
    <t>Мероприятие  подпрограммы 3.004 Предоставление субсидии на иные цели бюджетным учреждениям в части  оплаты кредиторской задолженности  прошлых лет</t>
  </si>
  <si>
    <t>Мероприятие подрограммы 3.005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</si>
  <si>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Мероприятие  подпрограммы 3.006 Средства на повышение заработной платы педагогическим работникам муниципальных организаций дополнительного образования</t>
  </si>
  <si>
    <t xml:space="preserve">Мероприятие  подпрограммы 3.007  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 </t>
  </si>
  <si>
    <t>P</t>
  </si>
  <si>
    <t>Мероприятия подпрограммы 4 «Средства на строительство,реконструкцию муниципальных объектов дошкольного образования за счет средств местного бюджета в рамках софинансирования».</t>
  </si>
  <si>
    <t>Показатель мероприятия подпрограммы Количество ОУ,в которых проведены ремонтные работы</t>
  </si>
  <si>
    <t>Показатель мероприятия подпрограммы Доля учащихся общеобразовательных организаций, в которых проведены ремонтные работы, в общей численности учащихся общеобразовательных организаций муниципального образования</t>
  </si>
  <si>
    <t>Показатель мероприятия подпрограммы Количество ОУ,в которых проведены мероприятия комплексной безопасности</t>
  </si>
  <si>
    <t>Показатель мероприятия подпрограммы Доля учащихся,в которых проведены мероприятия комплексной безопасности, в общей численности учащихся общеобразовательных организаций муниципального образования</t>
  </si>
  <si>
    <t>Мероприятия подпрограммы 1.006 Расходы местного бюджета по строительству детского сада в пос.Ривицкий Максатихинского района</t>
  </si>
  <si>
    <t>Мероприятия подпрограммы 4 «Средства на создание дополнительных мест для детей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образования».</t>
  </si>
  <si>
    <t>Мероприятия подпрограммы 4 «Средства на строительство,реконструкцию муниципальных объектов дошкольного образования».</t>
  </si>
  <si>
    <t xml:space="preserve"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</t>
  </si>
  <si>
    <t>L</t>
  </si>
  <si>
    <t xml:space="preserve"> Мероприятие подпрограммы 2.005 Средства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</si>
  <si>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Мероприятие подпрограммы 2.10 Средства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</si>
  <si>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Мероприятие  подпрограммы 1.002 Проведение мероприятий,направленных на укрепление материально-технической базы муниципальных дошкольных образовательных организаций в рамках софинансирования расходов с областным бюджетом</t>
  </si>
  <si>
    <t xml:space="preserve">Мероприятие    подпрограммы 5.005 Организация трудоустройства подростков </t>
  </si>
  <si>
    <t>Мероприятия подпрограммы 2.11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</si>
</sst>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34" fillId="32" borderId="0" xfId="0" applyFont="1" applyFill="1" applyAlignment="1">
      <alignment/>
    </xf>
    <xf numFmtId="0" fontId="34" fillId="3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32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vertical="top" wrapText="1"/>
    </xf>
    <xf numFmtId="0" fontId="39" fillId="34" borderId="0" xfId="0" applyFont="1" applyFill="1" applyAlignment="1">
      <alignment horizontal="justify" vertical="center"/>
    </xf>
    <xf numFmtId="0" fontId="36" fillId="0" borderId="11" xfId="0" applyFont="1" applyBorder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15" fillId="34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wrapText="1"/>
    </xf>
    <xf numFmtId="0" fontId="36" fillId="32" borderId="11" xfId="0" applyFont="1" applyFill="1" applyBorder="1" applyAlignment="1">
      <alignment horizontal="justify" vertical="top" wrapText="1"/>
    </xf>
    <xf numFmtId="0" fontId="39" fillId="34" borderId="11" xfId="0" applyFont="1" applyFill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37" fillId="32" borderId="12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top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/>
    </xf>
    <xf numFmtId="0" fontId="35" fillId="34" borderId="11" xfId="0" applyFont="1" applyFill="1" applyBorder="1" applyAlignment="1">
      <alignment horizontal="center" vertical="center"/>
    </xf>
    <xf numFmtId="0" fontId="39" fillId="34" borderId="0" xfId="0" applyFont="1" applyFill="1" applyAlignment="1">
      <alignment wrapText="1"/>
    </xf>
    <xf numFmtId="0" fontId="7" fillId="34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justify" vertical="center"/>
    </xf>
    <xf numFmtId="0" fontId="0" fillId="36" borderId="11" xfId="0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top" wrapText="1"/>
    </xf>
    <xf numFmtId="0" fontId="15" fillId="36" borderId="11" xfId="0" applyFont="1" applyFill="1" applyBorder="1" applyAlignment="1">
      <alignment vertical="top" wrapText="1"/>
    </xf>
    <xf numFmtId="0" fontId="0" fillId="37" borderId="11" xfId="0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vertical="top" wrapText="1"/>
    </xf>
    <xf numFmtId="0" fontId="37" fillId="37" borderId="11" xfId="0" applyFont="1" applyFill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15" fillId="37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39" fillId="37" borderId="0" xfId="0" applyFont="1" applyFill="1" applyAlignment="1">
      <alignment horizontal="center" vertical="center" wrapText="1"/>
    </xf>
    <xf numFmtId="0" fontId="7" fillId="37" borderId="11" xfId="0" applyFont="1" applyFill="1" applyBorder="1" applyAlignment="1">
      <alignment/>
    </xf>
    <xf numFmtId="0" fontId="15" fillId="37" borderId="0" xfId="0" applyFont="1" applyFill="1" applyAlignment="1">
      <alignment horizontal="center" vertical="center" wrapText="1"/>
    </xf>
    <xf numFmtId="0" fontId="37" fillId="37" borderId="11" xfId="0" applyFont="1" applyFill="1" applyBorder="1" applyAlignment="1">
      <alignment horizontal="center" vertical="center" wrapText="1"/>
    </xf>
    <xf numFmtId="2" fontId="37" fillId="37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justify" vertical="center" wrapText="1"/>
    </xf>
    <xf numFmtId="0" fontId="15" fillId="36" borderId="16" xfId="0" applyFont="1" applyFill="1" applyBorder="1" applyAlignment="1">
      <alignment vertical="top" wrapText="1"/>
    </xf>
    <xf numFmtId="0" fontId="37" fillId="36" borderId="16" xfId="0" applyFont="1" applyFill="1" applyBorder="1" applyAlignment="1">
      <alignment horizontal="center" vertical="top" wrapText="1"/>
    </xf>
    <xf numFmtId="0" fontId="37" fillId="36" borderId="16" xfId="0" applyFont="1" applyFill="1" applyBorder="1" applyAlignment="1">
      <alignment horizontal="center" vertical="center" wrapText="1"/>
    </xf>
    <xf numFmtId="0" fontId="37" fillId="37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76" fillId="38" borderId="11" xfId="0" applyFont="1" applyFill="1" applyBorder="1" applyAlignment="1">
      <alignment horizontal="left" wrapText="1"/>
    </xf>
    <xf numFmtId="0" fontId="77" fillId="38" borderId="11" xfId="0" applyFont="1" applyFill="1" applyBorder="1" applyAlignment="1">
      <alignment horizontal="left" wrapText="1"/>
    </xf>
    <xf numFmtId="0" fontId="77" fillId="38" borderId="11" xfId="0" applyFont="1" applyFill="1" applyBorder="1" applyAlignment="1">
      <alignment horizontal="center" wrapText="1"/>
    </xf>
    <xf numFmtId="0" fontId="0" fillId="38" borderId="11" xfId="0" applyFill="1" applyBorder="1" applyAlignment="1">
      <alignment/>
    </xf>
    <xf numFmtId="2" fontId="37" fillId="35" borderId="11" xfId="0" applyNumberFormat="1" applyFont="1" applyFill="1" applyBorder="1" applyAlignment="1">
      <alignment horizontal="center" vertical="center" wrapText="1"/>
    </xf>
    <xf numFmtId="176" fontId="37" fillId="35" borderId="11" xfId="0" applyNumberFormat="1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81" t="s">
        <v>83</v>
      </c>
      <c r="AD1" s="181"/>
    </row>
    <row r="2" spans="29:30" ht="162" customHeight="1">
      <c r="AC2" s="185" t="s">
        <v>87</v>
      </c>
      <c r="AD2" s="185"/>
    </row>
    <row r="3" spans="1:30" ht="18.75">
      <c r="A3" s="11"/>
      <c r="B3" s="11"/>
      <c r="C3" s="184" t="s">
        <v>67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4" spans="1:30" ht="18.75">
      <c r="A4" s="11"/>
      <c r="B4" s="11"/>
      <c r="C4" s="184" t="s">
        <v>86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</row>
    <row r="5" spans="1:30" ht="18.75">
      <c r="A5" s="11"/>
      <c r="B5" s="11"/>
      <c r="C5" s="184" t="s">
        <v>82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1:30" ht="18.75">
      <c r="A6" s="11"/>
      <c r="B6" s="11"/>
      <c r="C6" s="182" t="s">
        <v>66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</row>
    <row r="7" spans="1:30" ht="18.75">
      <c r="A7" s="11"/>
      <c r="B7" s="11"/>
      <c r="C7" s="183" t="s">
        <v>81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</row>
    <row r="8" spans="1:30" ht="18.75">
      <c r="A8" s="11"/>
      <c r="B8" s="11"/>
      <c r="C8" s="184" t="s">
        <v>68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0" ht="18.75">
      <c r="A9" s="11"/>
      <c r="B9" s="11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</row>
    <row r="10" spans="1:30" ht="19.5">
      <c r="A10" s="11"/>
      <c r="B10" s="11"/>
      <c r="C10" s="176" t="s">
        <v>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</row>
    <row r="11" spans="1:59" s="1" customFormat="1" ht="15.75" customHeight="1">
      <c r="A11" s="11"/>
      <c r="B11" s="11"/>
      <c r="C11" s="178" t="s">
        <v>69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65" t="s">
        <v>70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7" t="s">
        <v>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 t="s">
        <v>33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 t="s">
        <v>34</v>
      </c>
      <c r="Z13" s="173" t="s">
        <v>0</v>
      </c>
      <c r="AA13" s="170" t="s">
        <v>65</v>
      </c>
      <c r="AB13" s="170"/>
      <c r="AC13" s="170"/>
      <c r="AD13" s="17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7" t="s">
        <v>43</v>
      </c>
      <c r="B14" s="167"/>
      <c r="C14" s="167"/>
      <c r="D14" s="167" t="s">
        <v>44</v>
      </c>
      <c r="E14" s="167"/>
      <c r="F14" s="167" t="s">
        <v>45</v>
      </c>
      <c r="G14" s="167"/>
      <c r="H14" s="167" t="s">
        <v>42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77"/>
      <c r="Z14" s="174"/>
      <c r="AA14" s="170" t="s">
        <v>64</v>
      </c>
      <c r="AB14" s="170" t="s">
        <v>63</v>
      </c>
      <c r="AC14" s="170" t="s">
        <v>62</v>
      </c>
      <c r="AD14" s="170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77"/>
      <c r="Z15" s="174"/>
      <c r="AA15" s="170"/>
      <c r="AB15" s="170"/>
      <c r="AC15" s="170"/>
      <c r="AD15" s="17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77"/>
      <c r="Z16" s="175"/>
      <c r="AA16" s="170"/>
      <c r="AB16" s="170"/>
      <c r="AC16" s="170"/>
      <c r="AD16" s="17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48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36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47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37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38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39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38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40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38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41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38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46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71" t="s">
        <v>76</v>
      </c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66" t="s">
        <v>71</v>
      </c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8"/>
      <c r="AD72" s="169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66" t="s">
        <v>72</v>
      </c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66" t="s">
        <v>73</v>
      </c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66"/>
      <c r="K75" s="166" t="s">
        <v>54</v>
      </c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79" t="s">
        <v>74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AB76" s="180" t="s">
        <v>53</v>
      </c>
      <c r="AC76" s="180"/>
      <c r="AD76" s="180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79" t="s">
        <v>52</v>
      </c>
      <c r="K77" s="179"/>
      <c r="L77" s="179"/>
      <c r="M77" s="179"/>
      <c r="N77" s="179"/>
      <c r="O77" s="179"/>
      <c r="P77" s="179"/>
      <c r="Q77" s="179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84"/>
  <sheetViews>
    <sheetView tabSelected="1" view="pageBreakPreview" zoomScale="60" zoomScaleNormal="70" zoomScalePageLayoutView="0" workbookViewId="0" topLeftCell="A1">
      <selection activeCell="AF128" sqref="AF12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4.28125" style="0" customWidth="1"/>
    <col min="19" max="19" width="6.421875" style="0" hidden="1" customWidth="1"/>
    <col min="20" max="20" width="4.00390625" style="0" hidden="1" customWidth="1"/>
    <col min="21" max="28" width="4.00390625" style="38" hidden="1" customWidth="1"/>
    <col min="29" max="29" width="72.28125" style="0" customWidth="1"/>
    <col min="30" max="30" width="12.7109375" style="0" customWidth="1"/>
    <col min="31" max="31" width="12.421875" style="0" customWidth="1"/>
    <col min="32" max="32" width="16.57421875" style="0" customWidth="1"/>
    <col min="33" max="33" width="14.57421875" style="0" customWidth="1"/>
    <col min="34" max="34" width="14.140625" style="0" customWidth="1"/>
    <col min="35" max="37" width="14.00390625" style="0" customWidth="1"/>
    <col min="38" max="38" width="12.140625" style="0" bestFit="1" customWidth="1"/>
    <col min="39" max="39" width="1.421875" style="1" bestFit="1" customWidth="1"/>
    <col min="40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81"/>
      <c r="AI1" s="181"/>
      <c r="AJ1" s="181"/>
      <c r="AK1" s="181"/>
      <c r="AL1" s="181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202" t="s">
        <v>218</v>
      </c>
      <c r="AI2" s="202"/>
      <c r="AJ2" s="202"/>
      <c r="AK2" s="202"/>
      <c r="AL2" s="202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85"/>
      <c r="AI4" s="185"/>
      <c r="AJ4" s="185"/>
      <c r="AK4" s="185"/>
      <c r="AL4" s="185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99" t="s">
        <v>85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05" t="s">
        <v>220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204" t="s">
        <v>75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01" t="s">
        <v>174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00" t="s">
        <v>84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8" t="s">
        <v>50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8" t="s">
        <v>51</v>
      </c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86" t="s">
        <v>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92"/>
      <c r="T16" s="85"/>
      <c r="U16" s="85"/>
      <c r="V16" s="85"/>
      <c r="W16" s="85"/>
      <c r="X16" s="85"/>
      <c r="Y16" s="85"/>
      <c r="Z16" s="85"/>
      <c r="AA16" s="85"/>
      <c r="AB16" s="85"/>
      <c r="AC16" s="167" t="s">
        <v>34</v>
      </c>
      <c r="AD16" s="167" t="s">
        <v>0</v>
      </c>
      <c r="AE16" s="186" t="s">
        <v>35</v>
      </c>
      <c r="AF16" s="187"/>
      <c r="AG16" s="187"/>
      <c r="AH16" s="187"/>
      <c r="AI16" s="187"/>
      <c r="AJ16" s="188"/>
      <c r="AK16" s="170" t="s">
        <v>8</v>
      </c>
      <c r="AL16" s="170"/>
      <c r="AM16" s="10"/>
    </row>
    <row r="17" spans="1:39" s="39" customFormat="1" ht="15" customHeight="1">
      <c r="A17" s="10"/>
      <c r="B17" s="167" t="s">
        <v>43</v>
      </c>
      <c r="C17" s="167"/>
      <c r="D17" s="167"/>
      <c r="E17" s="167" t="s">
        <v>44</v>
      </c>
      <c r="F17" s="167"/>
      <c r="G17" s="167" t="s">
        <v>45</v>
      </c>
      <c r="H17" s="167"/>
      <c r="I17" s="193" t="s">
        <v>42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86"/>
      <c r="U17" s="86"/>
      <c r="V17" s="86"/>
      <c r="W17" s="86"/>
      <c r="X17" s="86"/>
      <c r="Y17" s="86"/>
      <c r="Z17" s="86"/>
      <c r="AA17" s="86"/>
      <c r="AB17" s="86"/>
      <c r="AC17" s="167"/>
      <c r="AD17" s="167"/>
      <c r="AE17" s="189"/>
      <c r="AF17" s="190"/>
      <c r="AG17" s="190"/>
      <c r="AH17" s="190"/>
      <c r="AI17" s="190"/>
      <c r="AJ17" s="191"/>
      <c r="AK17" s="170"/>
      <c r="AL17" s="170"/>
      <c r="AM17" s="10"/>
    </row>
    <row r="18" spans="1:39" s="39" customFormat="1" ht="25.5">
      <c r="A18" s="10"/>
      <c r="B18" s="167"/>
      <c r="C18" s="167"/>
      <c r="D18" s="167"/>
      <c r="E18" s="167"/>
      <c r="F18" s="167"/>
      <c r="G18" s="167"/>
      <c r="H18" s="167"/>
      <c r="I18" s="196"/>
      <c r="J18" s="197"/>
      <c r="K18" s="197"/>
      <c r="L18" s="197"/>
      <c r="M18" s="197"/>
      <c r="N18" s="197"/>
      <c r="O18" s="197"/>
      <c r="P18" s="197"/>
      <c r="Q18" s="197"/>
      <c r="R18" s="197"/>
      <c r="S18" s="198"/>
      <c r="T18" s="87"/>
      <c r="U18" s="87"/>
      <c r="V18" s="87"/>
      <c r="W18" s="87"/>
      <c r="X18" s="87"/>
      <c r="Y18" s="87"/>
      <c r="Z18" s="87"/>
      <c r="AA18" s="87"/>
      <c r="AB18" s="87"/>
      <c r="AC18" s="167"/>
      <c r="AD18" s="167"/>
      <c r="AE18" s="56" t="s">
        <v>195</v>
      </c>
      <c r="AF18" s="56" t="s">
        <v>196</v>
      </c>
      <c r="AG18" s="56" t="s">
        <v>215</v>
      </c>
      <c r="AH18" s="56" t="s">
        <v>216</v>
      </c>
      <c r="AI18" s="56" t="s">
        <v>217</v>
      </c>
      <c r="AJ18" s="56" t="s">
        <v>219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6">
        <v>16</v>
      </c>
      <c r="R19" s="57">
        <v>17</v>
      </c>
      <c r="S19" s="56">
        <v>18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102">
        <v>26</v>
      </c>
      <c r="AE19" s="102">
        <v>30</v>
      </c>
      <c r="AF19" s="103">
        <v>31</v>
      </c>
      <c r="AG19" s="102">
        <v>32</v>
      </c>
      <c r="AH19" s="102">
        <v>33</v>
      </c>
      <c r="AI19" s="102">
        <v>34</v>
      </c>
      <c r="AJ19" s="102">
        <v>35</v>
      </c>
      <c r="AK19" s="102">
        <v>36</v>
      </c>
      <c r="AL19" s="102">
        <v>37</v>
      </c>
      <c r="AM19" s="10"/>
    </row>
    <row r="20" spans="1:39" s="39" customFormat="1" ht="14.25" customHeight="1">
      <c r="A20" s="10"/>
      <c r="B20" s="116">
        <v>5</v>
      </c>
      <c r="C20" s="116">
        <v>7</v>
      </c>
      <c r="D20" s="116">
        <v>5</v>
      </c>
      <c r="E20" s="117">
        <v>0</v>
      </c>
      <c r="F20" s="117">
        <v>0</v>
      </c>
      <c r="G20" s="117">
        <v>0</v>
      </c>
      <c r="H20" s="117">
        <v>0</v>
      </c>
      <c r="I20" s="118">
        <v>0</v>
      </c>
      <c r="J20" s="119">
        <v>0</v>
      </c>
      <c r="K20" s="119">
        <v>0</v>
      </c>
      <c r="L20" s="118">
        <v>0</v>
      </c>
      <c r="M20" s="119">
        <v>0</v>
      </c>
      <c r="N20" s="119">
        <v>0</v>
      </c>
      <c r="O20" s="119">
        <v>0</v>
      </c>
      <c r="P20" s="118">
        <v>0</v>
      </c>
      <c r="Q20" s="119">
        <v>0</v>
      </c>
      <c r="R20" s="119">
        <v>0</v>
      </c>
      <c r="S20" s="119">
        <v>0</v>
      </c>
      <c r="T20" s="116"/>
      <c r="U20" s="116"/>
      <c r="V20" s="116"/>
      <c r="W20" s="116"/>
      <c r="X20" s="116"/>
      <c r="Y20" s="116"/>
      <c r="Z20" s="116"/>
      <c r="AA20" s="116"/>
      <c r="AB20" s="116"/>
      <c r="AC20" s="120" t="s">
        <v>11</v>
      </c>
      <c r="AD20" s="104" t="s">
        <v>3</v>
      </c>
      <c r="AE20" s="163">
        <f>AE27+AE59+AE113+AE140+AE151+AE165</f>
        <v>271203.00999999995</v>
      </c>
      <c r="AF20" s="164">
        <f>AF27+AF59+AF113+AF140+AF151+AF165</f>
        <v>260200.725</v>
      </c>
      <c r="AG20" s="163">
        <f>AG27+AG59+AG113+AG140+AG165+AG151</f>
        <v>260436.1</v>
      </c>
      <c r="AH20" s="163">
        <f>AH27+AH59+AH113+AH140+AH151+AH165</f>
        <v>252998</v>
      </c>
      <c r="AI20" s="163">
        <f>AI27+AI59+AI113+AI140+AI151+AI165</f>
        <v>249743.5</v>
      </c>
      <c r="AJ20" s="163">
        <f>AJ27+AJ59+AJ113+AJ140+AJ151+AJ165</f>
        <v>249743.5</v>
      </c>
      <c r="AK20" s="163">
        <f>AE20+AF20+AG20+AH20+AI20+AJ20</f>
        <v>1544324.835</v>
      </c>
      <c r="AL20" s="105">
        <v>2025</v>
      </c>
      <c r="AM20" s="10">
        <f>SUM(AE20:AK20)</f>
        <v>3088649.67</v>
      </c>
    </row>
    <row r="21" spans="1:39" s="39" customFormat="1" ht="63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88" t="s">
        <v>89</v>
      </c>
      <c r="AD21" s="106"/>
      <c r="AE21" s="103"/>
      <c r="AF21" s="103"/>
      <c r="AG21" s="103"/>
      <c r="AH21" s="103"/>
      <c r="AI21" s="103" t="s">
        <v>177</v>
      </c>
      <c r="AJ21" s="103"/>
      <c r="AK21" s="103"/>
      <c r="AL21" s="103"/>
      <c r="AM21" s="10"/>
    </row>
    <row r="22" spans="1:39" s="39" customFormat="1" ht="47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0"/>
      <c r="V22" s="60"/>
      <c r="W22" s="60"/>
      <c r="X22" s="60"/>
      <c r="Y22" s="60"/>
      <c r="Z22" s="60"/>
      <c r="AA22" s="60"/>
      <c r="AB22" s="60"/>
      <c r="AC22" s="89" t="s">
        <v>88</v>
      </c>
      <c r="AD22" s="106" t="s">
        <v>92</v>
      </c>
      <c r="AE22" s="103">
        <v>89</v>
      </c>
      <c r="AF22" s="103">
        <v>90</v>
      </c>
      <c r="AG22" s="103">
        <v>92</v>
      </c>
      <c r="AH22" s="103">
        <v>94</v>
      </c>
      <c r="AI22" s="103">
        <v>94</v>
      </c>
      <c r="AJ22" s="103">
        <v>94</v>
      </c>
      <c r="AK22" s="103">
        <v>94</v>
      </c>
      <c r="AL22" s="112">
        <v>2025</v>
      </c>
      <c r="AM22" s="10"/>
    </row>
    <row r="23" spans="1:39" s="39" customFormat="1" ht="31.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60"/>
      <c r="V23" s="60"/>
      <c r="W23" s="60"/>
      <c r="X23" s="60"/>
      <c r="Y23" s="60"/>
      <c r="Z23" s="60"/>
      <c r="AA23" s="60"/>
      <c r="AB23" s="60"/>
      <c r="AC23" s="89" t="s">
        <v>117</v>
      </c>
      <c r="AD23" s="106" t="s">
        <v>92</v>
      </c>
      <c r="AE23" s="103">
        <v>89</v>
      </c>
      <c r="AF23" s="103">
        <v>90</v>
      </c>
      <c r="AG23" s="103">
        <v>90</v>
      </c>
      <c r="AH23" s="103">
        <v>90</v>
      </c>
      <c r="AI23" s="103">
        <v>90</v>
      </c>
      <c r="AJ23" s="103">
        <v>90</v>
      </c>
      <c r="AK23" s="103">
        <v>90</v>
      </c>
      <c r="AL23" s="112">
        <v>2025</v>
      </c>
      <c r="AM23" s="10"/>
    </row>
    <row r="24" spans="1:39" s="39" customFormat="1" ht="47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60"/>
      <c r="W24" s="60"/>
      <c r="X24" s="60"/>
      <c r="Y24" s="60"/>
      <c r="Z24" s="60"/>
      <c r="AA24" s="60"/>
      <c r="AB24" s="60"/>
      <c r="AC24" s="89" t="s">
        <v>197</v>
      </c>
      <c r="AD24" s="106" t="s">
        <v>92</v>
      </c>
      <c r="AE24" s="103">
        <v>100</v>
      </c>
      <c r="AF24" s="103">
        <v>100</v>
      </c>
      <c r="AG24" s="103">
        <v>100</v>
      </c>
      <c r="AH24" s="103">
        <v>100</v>
      </c>
      <c r="AI24" s="103">
        <v>100</v>
      </c>
      <c r="AJ24" s="103">
        <v>100</v>
      </c>
      <c r="AK24" s="103">
        <v>100</v>
      </c>
      <c r="AL24" s="112">
        <v>2025</v>
      </c>
      <c r="AM24" s="10"/>
    </row>
    <row r="25" spans="1:40" s="39" customFormat="1" ht="11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0"/>
      <c r="V25" s="60"/>
      <c r="W25" s="60"/>
      <c r="X25" s="60"/>
      <c r="Y25" s="60"/>
      <c r="Z25" s="60"/>
      <c r="AA25" s="60"/>
      <c r="AB25" s="60"/>
      <c r="AC25" s="89" t="s">
        <v>90</v>
      </c>
      <c r="AD25" s="106" t="s">
        <v>92</v>
      </c>
      <c r="AE25" s="103">
        <v>100</v>
      </c>
      <c r="AF25" s="103">
        <v>100</v>
      </c>
      <c r="AG25" s="103">
        <v>100</v>
      </c>
      <c r="AH25" s="103">
        <v>100</v>
      </c>
      <c r="AI25" s="103">
        <v>100</v>
      </c>
      <c r="AJ25" s="103">
        <v>100</v>
      </c>
      <c r="AK25" s="103">
        <v>100</v>
      </c>
      <c r="AL25" s="112">
        <v>2025</v>
      </c>
      <c r="AM25" s="10"/>
      <c r="AN25" s="110"/>
    </row>
    <row r="26" spans="1:39" s="39" customFormat="1" ht="47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60"/>
      <c r="V26" s="60"/>
      <c r="W26" s="60"/>
      <c r="X26" s="60"/>
      <c r="Y26" s="60"/>
      <c r="Z26" s="60"/>
      <c r="AA26" s="60"/>
      <c r="AB26" s="60"/>
      <c r="AC26" s="89" t="s">
        <v>91</v>
      </c>
      <c r="AD26" s="106" t="s">
        <v>92</v>
      </c>
      <c r="AE26" s="103">
        <v>55.8</v>
      </c>
      <c r="AF26" s="103">
        <v>55.8</v>
      </c>
      <c r="AG26" s="103">
        <v>55.8</v>
      </c>
      <c r="AH26" s="103">
        <v>55.8</v>
      </c>
      <c r="AI26" s="103">
        <v>55.8</v>
      </c>
      <c r="AJ26" s="103">
        <v>55.8</v>
      </c>
      <c r="AK26" s="103">
        <v>55.8</v>
      </c>
      <c r="AL26" s="112">
        <v>2025</v>
      </c>
      <c r="AM26" s="10"/>
    </row>
    <row r="27" spans="1:40" s="110" customFormat="1" ht="31.5">
      <c r="A27" s="108"/>
      <c r="B27" s="133">
        <v>5</v>
      </c>
      <c r="C27" s="133">
        <v>7</v>
      </c>
      <c r="D27" s="133">
        <v>5</v>
      </c>
      <c r="E27" s="133">
        <v>0</v>
      </c>
      <c r="F27" s="133">
        <v>7</v>
      </c>
      <c r="G27" s="133">
        <v>0</v>
      </c>
      <c r="H27" s="133">
        <v>1</v>
      </c>
      <c r="I27" s="133">
        <v>1</v>
      </c>
      <c r="J27" s="133">
        <v>2</v>
      </c>
      <c r="K27" s="133">
        <v>1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/>
      <c r="T27" s="134"/>
      <c r="U27" s="135"/>
      <c r="V27" s="135"/>
      <c r="W27" s="135"/>
      <c r="X27" s="135"/>
      <c r="Y27" s="135"/>
      <c r="Z27" s="135"/>
      <c r="AA27" s="135"/>
      <c r="AB27" s="135"/>
      <c r="AC27" s="136" t="s">
        <v>181</v>
      </c>
      <c r="AD27" s="137" t="s">
        <v>3</v>
      </c>
      <c r="AE27" s="144">
        <f>AE28+AE49</f>
        <v>102814.70000000001</v>
      </c>
      <c r="AF27" s="144">
        <f>AF28+AF49</f>
        <v>76012.8</v>
      </c>
      <c r="AG27" s="144">
        <f>AG28+AG49</f>
        <v>76615.7</v>
      </c>
      <c r="AH27" s="144">
        <f>AH28+AH49</f>
        <v>75764.29999999999</v>
      </c>
      <c r="AI27" s="144">
        <f>AI28+AI49</f>
        <v>74664.29999999999</v>
      </c>
      <c r="AJ27" s="145">
        <f>AJ28</f>
        <v>74664.29999999999</v>
      </c>
      <c r="AK27" s="145">
        <f>AE27+AF27+AG27+AH27+AI27+AJ27</f>
        <v>480536.1</v>
      </c>
      <c r="AL27" s="112">
        <v>2025</v>
      </c>
      <c r="AM27" s="108"/>
      <c r="AN27" s="109" t="s">
        <v>177</v>
      </c>
    </row>
    <row r="28" spans="1:39" s="109" customFormat="1" ht="31.5">
      <c r="A28" s="108"/>
      <c r="B28" s="81">
        <v>5</v>
      </c>
      <c r="C28" s="81">
        <v>7</v>
      </c>
      <c r="D28" s="81">
        <v>5</v>
      </c>
      <c r="E28" s="81">
        <v>0</v>
      </c>
      <c r="F28" s="81">
        <v>7</v>
      </c>
      <c r="G28" s="81">
        <v>0</v>
      </c>
      <c r="H28" s="81">
        <v>1</v>
      </c>
      <c r="I28" s="114">
        <v>1</v>
      </c>
      <c r="J28" s="115">
        <v>2</v>
      </c>
      <c r="K28" s="115">
        <v>1</v>
      </c>
      <c r="L28" s="114">
        <v>0</v>
      </c>
      <c r="M28" s="115">
        <v>1</v>
      </c>
      <c r="N28" s="115">
        <v>0</v>
      </c>
      <c r="O28" s="115">
        <v>0</v>
      </c>
      <c r="P28" s="114">
        <v>0</v>
      </c>
      <c r="Q28" s="115">
        <v>0</v>
      </c>
      <c r="R28" s="115">
        <v>0</v>
      </c>
      <c r="S28" s="81">
        <v>1</v>
      </c>
      <c r="T28" s="71"/>
      <c r="U28" s="72"/>
      <c r="V28" s="72"/>
      <c r="W28" s="72"/>
      <c r="X28" s="72"/>
      <c r="Y28" s="72"/>
      <c r="Z28" s="72"/>
      <c r="AA28" s="72"/>
      <c r="AB28" s="72"/>
      <c r="AC28" s="90" t="s">
        <v>182</v>
      </c>
      <c r="AD28" s="107" t="s">
        <v>3</v>
      </c>
      <c r="AE28" s="146">
        <f>AE34+AE37+AE41+AE43+AE44+AE45+AE56+AE46+AE57+AE58</f>
        <v>102814.70000000001</v>
      </c>
      <c r="AF28" s="147">
        <f>AF34+AF37+AF41+AF43+AF44+AF45+AF42</f>
        <v>76012.8</v>
      </c>
      <c r="AG28" s="147">
        <f>AG34+AG37+AG41+AG43+AG44+AG45</f>
        <v>76615.7</v>
      </c>
      <c r="AH28" s="147">
        <f>AH34+AH37+AH41+AH43+AH44+AH45</f>
        <v>75764.29999999999</v>
      </c>
      <c r="AI28" s="147">
        <f>AI34+AI37+AI41+AI43+AI44+AI45</f>
        <v>74664.29999999999</v>
      </c>
      <c r="AJ28" s="147">
        <f>AJ34+AJ37+AJ41+AJ43+AJ44+AJ45+AJ49</f>
        <v>74664.29999999999</v>
      </c>
      <c r="AK28" s="145">
        <f>AE28+AF28+AG28+AH28+AI28+AJ28</f>
        <v>480536.1</v>
      </c>
      <c r="AL28" s="112">
        <v>2025</v>
      </c>
      <c r="AM28" s="108"/>
    </row>
    <row r="29" spans="1:39" s="8" customFormat="1" ht="47.25">
      <c r="A29" s="1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54"/>
      <c r="U29" s="60"/>
      <c r="V29" s="60"/>
      <c r="W29" s="60"/>
      <c r="X29" s="60"/>
      <c r="Y29" s="60"/>
      <c r="Z29" s="60"/>
      <c r="AA29" s="60"/>
      <c r="AB29" s="60"/>
      <c r="AC29" s="89" t="s">
        <v>136</v>
      </c>
      <c r="AD29" s="106" t="s">
        <v>106</v>
      </c>
      <c r="AE29" s="103">
        <v>52</v>
      </c>
      <c r="AF29" s="103">
        <v>13</v>
      </c>
      <c r="AG29" s="103">
        <v>13</v>
      </c>
      <c r="AH29" s="103">
        <v>13</v>
      </c>
      <c r="AI29" s="103">
        <v>13</v>
      </c>
      <c r="AJ29" s="103">
        <v>13</v>
      </c>
      <c r="AK29" s="144">
        <f>AE29+AF29+AG29+AH29+AI29</f>
        <v>104</v>
      </c>
      <c r="AL29" s="112">
        <v>2025</v>
      </c>
      <c r="AM29" s="10"/>
    </row>
    <row r="30" spans="1:40" s="8" customFormat="1" ht="63">
      <c r="A30" s="1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54"/>
      <c r="U30" s="60"/>
      <c r="V30" s="60"/>
      <c r="W30" s="60"/>
      <c r="X30" s="60"/>
      <c r="Y30" s="60"/>
      <c r="Z30" s="60"/>
      <c r="AA30" s="60"/>
      <c r="AB30" s="60"/>
      <c r="AC30" s="89" t="s">
        <v>137</v>
      </c>
      <c r="AD30" s="106" t="s">
        <v>3</v>
      </c>
      <c r="AE30" s="103">
        <v>37.9</v>
      </c>
      <c r="AF30" s="103">
        <v>31.7</v>
      </c>
      <c r="AG30" s="103">
        <v>31.7</v>
      </c>
      <c r="AH30" s="103">
        <v>31.7</v>
      </c>
      <c r="AI30" s="103">
        <v>31.7</v>
      </c>
      <c r="AJ30" s="103">
        <v>31.7</v>
      </c>
      <c r="AK30" s="144">
        <f>AE30+AF30+AG30+AH30+AI30</f>
        <v>164.7</v>
      </c>
      <c r="AL30" s="112">
        <v>2025</v>
      </c>
      <c r="AM30" s="10"/>
      <c r="AN30" s="8" t="s">
        <v>177</v>
      </c>
    </row>
    <row r="31" spans="1:39" s="8" customFormat="1" ht="63">
      <c r="A31" s="1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54"/>
      <c r="U31" s="60"/>
      <c r="V31" s="60"/>
      <c r="W31" s="60"/>
      <c r="X31" s="60"/>
      <c r="Y31" s="60"/>
      <c r="Z31" s="60"/>
      <c r="AA31" s="60"/>
      <c r="AB31" s="60"/>
      <c r="AC31" s="89" t="s">
        <v>138</v>
      </c>
      <c r="AD31" s="106" t="s">
        <v>92</v>
      </c>
      <c r="AE31" s="103">
        <v>35.8</v>
      </c>
      <c r="AF31" s="103">
        <v>35.8</v>
      </c>
      <c r="AG31" s="103">
        <v>35.8</v>
      </c>
      <c r="AH31" s="103">
        <v>35.8</v>
      </c>
      <c r="AI31" s="103">
        <v>35.8</v>
      </c>
      <c r="AJ31" s="103">
        <v>35.8</v>
      </c>
      <c r="AK31" s="144">
        <f>AE31+AF31+AG31+AH31+AI31</f>
        <v>179</v>
      </c>
      <c r="AL31" s="112">
        <v>2025</v>
      </c>
      <c r="AM31" s="10"/>
    </row>
    <row r="32" spans="1:39" s="8" customFormat="1" ht="63">
      <c r="A32" s="1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54"/>
      <c r="U32" s="60"/>
      <c r="V32" s="60"/>
      <c r="W32" s="60"/>
      <c r="X32" s="60"/>
      <c r="Y32" s="60"/>
      <c r="Z32" s="60"/>
      <c r="AA32" s="60"/>
      <c r="AB32" s="60"/>
      <c r="AC32" s="89" t="s">
        <v>139</v>
      </c>
      <c r="AD32" s="106" t="s">
        <v>92</v>
      </c>
      <c r="AE32" s="103">
        <v>20</v>
      </c>
      <c r="AF32" s="103">
        <v>20</v>
      </c>
      <c r="AG32" s="103">
        <v>20</v>
      </c>
      <c r="AH32" s="103">
        <v>20</v>
      </c>
      <c r="AI32" s="103">
        <v>20</v>
      </c>
      <c r="AJ32" s="103">
        <v>20</v>
      </c>
      <c r="AK32" s="144">
        <f>AE32+AF32+AG32+AH32+AI32</f>
        <v>100</v>
      </c>
      <c r="AL32" s="112">
        <v>2025</v>
      </c>
      <c r="AM32" s="10"/>
    </row>
    <row r="33" spans="1:39" s="8" customFormat="1" ht="41.25" customHeight="1">
      <c r="A33" s="1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54"/>
      <c r="U33" s="60"/>
      <c r="V33" s="60"/>
      <c r="W33" s="60"/>
      <c r="X33" s="60"/>
      <c r="Y33" s="60"/>
      <c r="Z33" s="60"/>
      <c r="AA33" s="60"/>
      <c r="AB33" s="60"/>
      <c r="AC33" s="89" t="s">
        <v>183</v>
      </c>
      <c r="AD33" s="106" t="s">
        <v>173</v>
      </c>
      <c r="AE33" s="103" t="s">
        <v>134</v>
      </c>
      <c r="AF33" s="103" t="s">
        <v>134</v>
      </c>
      <c r="AG33" s="103" t="s">
        <v>134</v>
      </c>
      <c r="AH33" s="103" t="s">
        <v>134</v>
      </c>
      <c r="AI33" s="103" t="s">
        <v>134</v>
      </c>
      <c r="AJ33" s="103" t="s">
        <v>134</v>
      </c>
      <c r="AK33" s="144" t="s">
        <v>134</v>
      </c>
      <c r="AL33" s="112">
        <v>2025</v>
      </c>
      <c r="AM33" s="10"/>
    </row>
    <row r="34" spans="1:39" s="8" customFormat="1" ht="31.5">
      <c r="A34" s="10"/>
      <c r="B34" s="81">
        <v>5</v>
      </c>
      <c r="C34" s="81">
        <v>7</v>
      </c>
      <c r="D34" s="81">
        <v>5</v>
      </c>
      <c r="E34" s="81">
        <v>0</v>
      </c>
      <c r="F34" s="81">
        <v>7</v>
      </c>
      <c r="G34" s="81">
        <v>0</v>
      </c>
      <c r="H34" s="81">
        <v>1</v>
      </c>
      <c r="I34" s="81">
        <v>1</v>
      </c>
      <c r="J34" s="81">
        <v>2</v>
      </c>
      <c r="K34" s="81">
        <v>1</v>
      </c>
      <c r="L34" s="81">
        <v>0</v>
      </c>
      <c r="M34" s="81">
        <v>1</v>
      </c>
      <c r="N34" s="81">
        <v>2</v>
      </c>
      <c r="O34" s="81">
        <v>0</v>
      </c>
      <c r="P34" s="81">
        <v>0</v>
      </c>
      <c r="Q34" s="81">
        <v>2</v>
      </c>
      <c r="R34" s="81">
        <v>0</v>
      </c>
      <c r="S34" s="81">
        <v>1</v>
      </c>
      <c r="T34" s="54"/>
      <c r="U34" s="60"/>
      <c r="V34" s="60"/>
      <c r="W34" s="60"/>
      <c r="X34" s="60"/>
      <c r="Y34" s="60"/>
      <c r="Z34" s="60"/>
      <c r="AA34" s="60"/>
      <c r="AB34" s="60"/>
      <c r="AC34" s="90" t="s">
        <v>212</v>
      </c>
      <c r="AD34" s="107" t="s">
        <v>3</v>
      </c>
      <c r="AE34" s="146">
        <v>29076.9</v>
      </c>
      <c r="AF34" s="146">
        <v>29748.7</v>
      </c>
      <c r="AG34" s="146">
        <v>32295</v>
      </c>
      <c r="AH34" s="146">
        <v>31295</v>
      </c>
      <c r="AI34" s="146">
        <v>30195</v>
      </c>
      <c r="AJ34" s="146">
        <v>30195</v>
      </c>
      <c r="AK34" s="144">
        <f>AE34+AF34+AG34+AH34+AI34+AJ34</f>
        <v>182805.6</v>
      </c>
      <c r="AL34" s="112">
        <v>2025</v>
      </c>
      <c r="AM34" s="10"/>
    </row>
    <row r="35" spans="1:39" s="8" customFormat="1" ht="31.5">
      <c r="A35" s="1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54"/>
      <c r="U35" s="60"/>
      <c r="V35" s="60"/>
      <c r="W35" s="60"/>
      <c r="X35" s="60"/>
      <c r="Y35" s="60"/>
      <c r="Z35" s="60"/>
      <c r="AA35" s="60"/>
      <c r="AB35" s="60"/>
      <c r="AC35" s="89" t="s">
        <v>184</v>
      </c>
      <c r="AD35" s="106" t="s">
        <v>92</v>
      </c>
      <c r="AE35" s="103">
        <v>89</v>
      </c>
      <c r="AF35" s="103">
        <v>90</v>
      </c>
      <c r="AG35" s="103">
        <v>90</v>
      </c>
      <c r="AH35" s="103">
        <v>90</v>
      </c>
      <c r="AI35" s="103">
        <v>90</v>
      </c>
      <c r="AJ35" s="103">
        <v>90</v>
      </c>
      <c r="AK35" s="144">
        <f>AE35+AF35+AG35+AH35+AI35</f>
        <v>449</v>
      </c>
      <c r="AL35" s="112">
        <v>2025</v>
      </c>
      <c r="AM35" s="10"/>
    </row>
    <row r="36" spans="1:39" s="8" customFormat="1" ht="47.25">
      <c r="A36" s="1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54"/>
      <c r="U36" s="60"/>
      <c r="V36" s="60"/>
      <c r="W36" s="60"/>
      <c r="X36" s="60"/>
      <c r="Y36" s="60"/>
      <c r="Z36" s="60"/>
      <c r="AA36" s="60"/>
      <c r="AB36" s="60"/>
      <c r="AC36" s="89" t="s">
        <v>185</v>
      </c>
      <c r="AD36" s="106" t="s">
        <v>92</v>
      </c>
      <c r="AE36" s="103">
        <v>3</v>
      </c>
      <c r="AF36" s="103">
        <v>3</v>
      </c>
      <c r="AG36" s="103">
        <v>3</v>
      </c>
      <c r="AH36" s="103">
        <v>3</v>
      </c>
      <c r="AI36" s="103">
        <v>3</v>
      </c>
      <c r="AJ36" s="103">
        <v>3</v>
      </c>
      <c r="AK36" s="144">
        <f>AE36+AF36+AG36+AH36+AI36</f>
        <v>15</v>
      </c>
      <c r="AL36" s="112">
        <v>2025</v>
      </c>
      <c r="AM36" s="10"/>
    </row>
    <row r="37" spans="1:39" s="8" customFormat="1" ht="31.5">
      <c r="A37" s="10"/>
      <c r="B37" s="81">
        <v>5</v>
      </c>
      <c r="C37" s="81">
        <v>7</v>
      </c>
      <c r="D37" s="81">
        <v>5</v>
      </c>
      <c r="E37" s="81">
        <v>0</v>
      </c>
      <c r="F37" s="81">
        <v>7</v>
      </c>
      <c r="G37" s="81">
        <v>0</v>
      </c>
      <c r="H37" s="81">
        <v>1</v>
      </c>
      <c r="I37" s="84">
        <v>1</v>
      </c>
      <c r="J37" s="84">
        <v>2</v>
      </c>
      <c r="K37" s="84">
        <v>1</v>
      </c>
      <c r="L37" s="84">
        <v>0</v>
      </c>
      <c r="M37" s="84">
        <v>1</v>
      </c>
      <c r="N37" s="84">
        <v>2</v>
      </c>
      <c r="O37" s="84">
        <v>0</v>
      </c>
      <c r="P37" s="84">
        <v>0</v>
      </c>
      <c r="Q37" s="84">
        <v>3</v>
      </c>
      <c r="R37" s="111">
        <v>0</v>
      </c>
      <c r="S37" s="84">
        <v>1</v>
      </c>
      <c r="T37" s="54"/>
      <c r="U37" s="60"/>
      <c r="V37" s="60"/>
      <c r="W37" s="60"/>
      <c r="X37" s="60"/>
      <c r="Y37" s="60"/>
      <c r="Z37" s="60"/>
      <c r="AA37" s="60"/>
      <c r="AB37" s="60"/>
      <c r="AC37" s="97" t="s">
        <v>179</v>
      </c>
      <c r="AD37" s="107" t="s">
        <v>3</v>
      </c>
      <c r="AE37" s="146">
        <v>1277.7</v>
      </c>
      <c r="AF37" s="146">
        <v>1808.5</v>
      </c>
      <c r="AG37" s="146">
        <v>0</v>
      </c>
      <c r="AH37" s="146">
        <v>0</v>
      </c>
      <c r="AI37" s="146">
        <v>0</v>
      </c>
      <c r="AJ37" s="146">
        <v>0</v>
      </c>
      <c r="AK37" s="144">
        <f>AE37+AF37+AG37+AH37+AI37+AJ37</f>
        <v>3086.2</v>
      </c>
      <c r="AL37" s="112">
        <v>2025</v>
      </c>
      <c r="AM37" s="10"/>
    </row>
    <row r="38" spans="1:39" s="8" customFormat="1" ht="31.5">
      <c r="A38" s="1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54"/>
      <c r="U38" s="60"/>
      <c r="V38" s="60"/>
      <c r="W38" s="60"/>
      <c r="X38" s="60"/>
      <c r="Y38" s="60"/>
      <c r="Z38" s="60"/>
      <c r="AA38" s="60"/>
      <c r="AB38" s="60"/>
      <c r="AC38" s="89" t="s">
        <v>166</v>
      </c>
      <c r="AD38" s="106" t="s">
        <v>92</v>
      </c>
      <c r="AE38" s="103">
        <v>100</v>
      </c>
      <c r="AF38" s="103">
        <v>100</v>
      </c>
      <c r="AG38" s="103">
        <v>100</v>
      </c>
      <c r="AH38" s="103">
        <v>100</v>
      </c>
      <c r="AI38" s="103">
        <v>100</v>
      </c>
      <c r="AJ38" s="103">
        <v>100</v>
      </c>
      <c r="AK38" s="144">
        <f>AE38+AF38+AG38+AH38+AI38</f>
        <v>500</v>
      </c>
      <c r="AL38" s="112">
        <v>2025</v>
      </c>
      <c r="AM38" s="10"/>
    </row>
    <row r="39" spans="1:39" s="8" customFormat="1" ht="31.5">
      <c r="A39" s="1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54"/>
      <c r="U39" s="60"/>
      <c r="V39" s="60"/>
      <c r="W39" s="60"/>
      <c r="X39" s="60"/>
      <c r="Y39" s="60"/>
      <c r="Z39" s="60"/>
      <c r="AA39" s="60"/>
      <c r="AB39" s="60"/>
      <c r="AC39" s="89" t="s">
        <v>186</v>
      </c>
      <c r="AD39" s="106" t="s">
        <v>92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44">
        <f>AE39+AF39+AG39+AH39+AI39</f>
        <v>0</v>
      </c>
      <c r="AL39" s="112">
        <v>2025</v>
      </c>
      <c r="AM39" s="10"/>
    </row>
    <row r="40" spans="1:39" s="8" customFormat="1" ht="31.5">
      <c r="A40" s="1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54"/>
      <c r="U40" s="60"/>
      <c r="V40" s="60"/>
      <c r="W40" s="60"/>
      <c r="X40" s="60"/>
      <c r="Y40" s="60"/>
      <c r="Z40" s="60"/>
      <c r="AA40" s="60"/>
      <c r="AB40" s="60"/>
      <c r="AC40" s="89" t="s">
        <v>167</v>
      </c>
      <c r="AD40" s="106" t="s">
        <v>92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44">
        <f>AE40+AF40+AG40+AH40+AI40</f>
        <v>0</v>
      </c>
      <c r="AL40" s="112">
        <v>2025</v>
      </c>
      <c r="AM40" s="10"/>
    </row>
    <row r="41" spans="1:39" s="8" customFormat="1" ht="63">
      <c r="A41" s="10"/>
      <c r="B41" s="84">
        <v>5</v>
      </c>
      <c r="C41" s="84">
        <v>7</v>
      </c>
      <c r="D41" s="84">
        <v>5</v>
      </c>
      <c r="E41" s="81">
        <v>0</v>
      </c>
      <c r="F41" s="81">
        <v>7</v>
      </c>
      <c r="G41" s="81">
        <v>0</v>
      </c>
      <c r="H41" s="84">
        <v>1</v>
      </c>
      <c r="I41" s="84">
        <v>1</v>
      </c>
      <c r="J41" s="84">
        <v>2</v>
      </c>
      <c r="K41" s="84">
        <v>1</v>
      </c>
      <c r="L41" s="84">
        <v>0</v>
      </c>
      <c r="M41" s="84">
        <v>1</v>
      </c>
      <c r="N41" s="84">
        <v>2</v>
      </c>
      <c r="O41" s="84">
        <v>0</v>
      </c>
      <c r="P41" s="84">
        <v>8</v>
      </c>
      <c r="Q41" s="84">
        <v>3</v>
      </c>
      <c r="R41" s="84">
        <v>0</v>
      </c>
      <c r="S41" s="83">
        <v>1</v>
      </c>
      <c r="T41" s="121"/>
      <c r="U41" s="122"/>
      <c r="V41" s="122"/>
      <c r="W41" s="122"/>
      <c r="X41" s="122"/>
      <c r="Y41" s="122"/>
      <c r="Z41" s="122"/>
      <c r="AA41" s="122"/>
      <c r="AB41" s="122"/>
      <c r="AC41" s="97" t="s">
        <v>191</v>
      </c>
      <c r="AD41" s="107" t="s">
        <v>3</v>
      </c>
      <c r="AE41" s="146">
        <v>284.8</v>
      </c>
      <c r="AF41" s="146">
        <v>193.4</v>
      </c>
      <c r="AG41" s="146">
        <v>0</v>
      </c>
      <c r="AH41" s="146">
        <v>0</v>
      </c>
      <c r="AI41" s="146">
        <v>0</v>
      </c>
      <c r="AJ41" s="146">
        <v>0</v>
      </c>
      <c r="AK41" s="144">
        <f>AE41+AF41+AG41+AH41+AI41+AJ41</f>
        <v>478.20000000000005</v>
      </c>
      <c r="AL41" s="112">
        <v>2025</v>
      </c>
      <c r="AM41" s="10"/>
    </row>
    <row r="42" spans="1:39" s="8" customFormat="1" ht="86.25" customHeight="1">
      <c r="A42" s="10"/>
      <c r="B42" s="84">
        <v>5</v>
      </c>
      <c r="C42" s="84">
        <v>7</v>
      </c>
      <c r="D42" s="84">
        <v>5</v>
      </c>
      <c r="E42" s="81">
        <v>0</v>
      </c>
      <c r="F42" s="81">
        <v>7</v>
      </c>
      <c r="G42" s="81">
        <v>0</v>
      </c>
      <c r="H42" s="84">
        <v>1</v>
      </c>
      <c r="I42" s="84">
        <v>1</v>
      </c>
      <c r="J42" s="84">
        <v>2</v>
      </c>
      <c r="K42" s="84">
        <v>1</v>
      </c>
      <c r="L42" s="84">
        <v>0</v>
      </c>
      <c r="M42" s="84">
        <v>1</v>
      </c>
      <c r="N42" s="84" t="s">
        <v>180</v>
      </c>
      <c r="O42" s="84">
        <v>1</v>
      </c>
      <c r="P42" s="84">
        <v>0</v>
      </c>
      <c r="Q42" s="84">
        <v>4</v>
      </c>
      <c r="R42" s="84">
        <v>0</v>
      </c>
      <c r="S42" s="83">
        <v>1</v>
      </c>
      <c r="T42" s="121"/>
      <c r="U42" s="122"/>
      <c r="V42" s="122"/>
      <c r="W42" s="122"/>
      <c r="X42" s="122"/>
      <c r="Y42" s="122"/>
      <c r="Z42" s="122"/>
      <c r="AA42" s="122"/>
      <c r="AB42" s="122"/>
      <c r="AC42" s="97" t="s">
        <v>253</v>
      </c>
      <c r="AD42" s="107" t="s">
        <v>3</v>
      </c>
      <c r="AE42" s="146">
        <v>0</v>
      </c>
      <c r="AF42" s="146">
        <v>0</v>
      </c>
      <c r="AG42" s="146">
        <v>0</v>
      </c>
      <c r="AH42" s="146">
        <v>0</v>
      </c>
      <c r="AI42" s="146">
        <v>0</v>
      </c>
      <c r="AJ42" s="146">
        <v>0</v>
      </c>
      <c r="AK42" s="144">
        <f>AE42+AF42+AG42+AH42+AI42+AJ42</f>
        <v>0</v>
      </c>
      <c r="AL42" s="112">
        <v>2025</v>
      </c>
      <c r="AM42" s="10"/>
    </row>
    <row r="43" spans="1:39" s="8" customFormat="1" ht="78.75">
      <c r="A43" s="10"/>
      <c r="B43" s="81">
        <v>5</v>
      </c>
      <c r="C43" s="81">
        <v>7</v>
      </c>
      <c r="D43" s="81">
        <v>5</v>
      </c>
      <c r="E43" s="81">
        <v>0</v>
      </c>
      <c r="F43" s="81">
        <v>7</v>
      </c>
      <c r="G43" s="81">
        <v>0</v>
      </c>
      <c r="H43" s="81">
        <v>1</v>
      </c>
      <c r="I43" s="81">
        <v>1</v>
      </c>
      <c r="J43" s="81">
        <v>2</v>
      </c>
      <c r="K43" s="81">
        <v>1</v>
      </c>
      <c r="L43" s="81">
        <v>0</v>
      </c>
      <c r="M43" s="81">
        <v>1</v>
      </c>
      <c r="N43" s="81">
        <v>1</v>
      </c>
      <c r="O43" s="81">
        <v>0</v>
      </c>
      <c r="P43" s="81">
        <v>7</v>
      </c>
      <c r="Q43" s="81">
        <v>4</v>
      </c>
      <c r="R43" s="81">
        <v>0</v>
      </c>
      <c r="S43" s="81">
        <v>10</v>
      </c>
      <c r="T43" s="71"/>
      <c r="U43" s="72"/>
      <c r="V43" s="72"/>
      <c r="W43" s="72"/>
      <c r="X43" s="72"/>
      <c r="Y43" s="72"/>
      <c r="Z43" s="72"/>
      <c r="AA43" s="72"/>
      <c r="AB43" s="72"/>
      <c r="AC43" s="123" t="s">
        <v>192</v>
      </c>
      <c r="AD43" s="107" t="s">
        <v>3</v>
      </c>
      <c r="AE43" s="146">
        <v>39840.3</v>
      </c>
      <c r="AF43" s="146">
        <v>40930</v>
      </c>
      <c r="AG43" s="146">
        <v>41210.8</v>
      </c>
      <c r="AH43" s="146">
        <v>41359.4</v>
      </c>
      <c r="AI43" s="146">
        <v>41359.4</v>
      </c>
      <c r="AJ43" s="146">
        <v>41359.4</v>
      </c>
      <c r="AK43" s="144">
        <f>AE43+AF43+AG43+AH43+AI43+AJ43</f>
        <v>246059.3</v>
      </c>
      <c r="AL43" s="112">
        <v>2025</v>
      </c>
      <c r="AM43" s="10"/>
    </row>
    <row r="44" spans="1:39" s="8" customFormat="1" ht="110.25">
      <c r="A44" s="10"/>
      <c r="B44" s="81">
        <v>5</v>
      </c>
      <c r="C44" s="81">
        <v>7</v>
      </c>
      <c r="D44" s="81">
        <v>5</v>
      </c>
      <c r="E44" s="81">
        <v>1</v>
      </c>
      <c r="F44" s="81">
        <v>0</v>
      </c>
      <c r="G44" s="81">
        <v>0</v>
      </c>
      <c r="H44" s="81">
        <v>4</v>
      </c>
      <c r="I44" s="81">
        <v>1</v>
      </c>
      <c r="J44" s="81">
        <v>2</v>
      </c>
      <c r="K44" s="73">
        <v>1</v>
      </c>
      <c r="L44" s="81">
        <v>0</v>
      </c>
      <c r="M44" s="81">
        <v>1</v>
      </c>
      <c r="N44" s="81">
        <v>1</v>
      </c>
      <c r="O44" s="81">
        <v>0</v>
      </c>
      <c r="P44" s="81">
        <v>5</v>
      </c>
      <c r="Q44" s="81">
        <v>0</v>
      </c>
      <c r="R44" s="81">
        <v>0</v>
      </c>
      <c r="S44" s="81">
        <v>10</v>
      </c>
      <c r="T44" s="71"/>
      <c r="U44" s="72"/>
      <c r="V44" s="72"/>
      <c r="W44" s="72"/>
      <c r="X44" s="72"/>
      <c r="Y44" s="72"/>
      <c r="Z44" s="72"/>
      <c r="AA44" s="72"/>
      <c r="AB44" s="72"/>
      <c r="AC44" s="97" t="s">
        <v>211</v>
      </c>
      <c r="AD44" s="107" t="s">
        <v>3</v>
      </c>
      <c r="AE44" s="146">
        <v>3432</v>
      </c>
      <c r="AF44" s="146">
        <v>3217.2</v>
      </c>
      <c r="AG44" s="146">
        <v>3109.9</v>
      </c>
      <c r="AH44" s="146">
        <v>3109.9</v>
      </c>
      <c r="AI44" s="146">
        <v>3109.9</v>
      </c>
      <c r="AJ44" s="146">
        <v>3109.9</v>
      </c>
      <c r="AK44" s="144">
        <f>AE44+AF44+AG44+AH44+AI44+AJ44</f>
        <v>19088.8</v>
      </c>
      <c r="AL44" s="112">
        <v>2025</v>
      </c>
      <c r="AM44" s="10" t="s">
        <v>177</v>
      </c>
    </row>
    <row r="45" spans="1:39" s="8" customFormat="1" ht="63">
      <c r="A45" s="10"/>
      <c r="B45" s="81">
        <v>5</v>
      </c>
      <c r="C45" s="81">
        <v>7</v>
      </c>
      <c r="D45" s="81">
        <v>5</v>
      </c>
      <c r="E45" s="81">
        <v>0</v>
      </c>
      <c r="F45" s="81">
        <v>7</v>
      </c>
      <c r="G45" s="81">
        <v>0</v>
      </c>
      <c r="H45" s="81">
        <v>1</v>
      </c>
      <c r="I45" s="81">
        <v>1</v>
      </c>
      <c r="J45" s="81">
        <v>2</v>
      </c>
      <c r="K45" s="81">
        <v>1</v>
      </c>
      <c r="L45" s="81">
        <v>0</v>
      </c>
      <c r="M45" s="81">
        <v>1</v>
      </c>
      <c r="N45" s="81">
        <v>1</v>
      </c>
      <c r="O45" s="81">
        <v>0</v>
      </c>
      <c r="P45" s="81">
        <v>9</v>
      </c>
      <c r="Q45" s="81">
        <v>2</v>
      </c>
      <c r="R45" s="81">
        <v>0</v>
      </c>
      <c r="S45" s="81"/>
      <c r="T45" s="71"/>
      <c r="U45" s="72"/>
      <c r="V45" s="72"/>
      <c r="W45" s="72"/>
      <c r="X45" s="72"/>
      <c r="Y45" s="72"/>
      <c r="Z45" s="72"/>
      <c r="AA45" s="72"/>
      <c r="AB45" s="72"/>
      <c r="AC45" s="97" t="s">
        <v>210</v>
      </c>
      <c r="AD45" s="107" t="s">
        <v>3</v>
      </c>
      <c r="AE45" s="146">
        <v>105</v>
      </c>
      <c r="AF45" s="146">
        <v>115</v>
      </c>
      <c r="AG45" s="146">
        <v>0</v>
      </c>
      <c r="AH45" s="146">
        <v>0</v>
      </c>
      <c r="AI45" s="146">
        <v>0</v>
      </c>
      <c r="AJ45" s="146">
        <v>0</v>
      </c>
      <c r="AK45" s="144">
        <f>AE45+AF45+AG45+AH45+AI45</f>
        <v>220</v>
      </c>
      <c r="AL45" s="112">
        <v>2025</v>
      </c>
      <c r="AM45" s="10"/>
    </row>
    <row r="46" spans="1:39" s="8" customFormat="1" ht="47.25">
      <c r="A46" s="10"/>
      <c r="B46" s="81">
        <v>5</v>
      </c>
      <c r="C46" s="81">
        <v>7</v>
      </c>
      <c r="D46" s="81">
        <v>5</v>
      </c>
      <c r="E46" s="81">
        <v>0</v>
      </c>
      <c r="F46" s="81">
        <v>7</v>
      </c>
      <c r="G46" s="81">
        <v>0</v>
      </c>
      <c r="H46" s="81">
        <v>1</v>
      </c>
      <c r="I46" s="81">
        <v>1</v>
      </c>
      <c r="J46" s="81">
        <v>2</v>
      </c>
      <c r="K46" s="81">
        <v>1</v>
      </c>
      <c r="L46" s="81">
        <v>0</v>
      </c>
      <c r="M46" s="81">
        <v>1</v>
      </c>
      <c r="N46" s="81">
        <v>2</v>
      </c>
      <c r="O46" s="81">
        <v>0</v>
      </c>
      <c r="P46" s="81">
        <v>0</v>
      </c>
      <c r="Q46" s="81">
        <v>8</v>
      </c>
      <c r="R46" s="81">
        <v>0</v>
      </c>
      <c r="S46" s="81"/>
      <c r="T46" s="71"/>
      <c r="U46" s="72"/>
      <c r="V46" s="72"/>
      <c r="W46" s="72"/>
      <c r="X46" s="72"/>
      <c r="Y46" s="72"/>
      <c r="Z46" s="72"/>
      <c r="AA46" s="72"/>
      <c r="AB46" s="72"/>
      <c r="AC46" s="97" t="s">
        <v>246</v>
      </c>
      <c r="AD46" s="107" t="s">
        <v>3</v>
      </c>
      <c r="AE46" s="146">
        <v>300</v>
      </c>
      <c r="AF46" s="146">
        <v>0</v>
      </c>
      <c r="AG46" s="146">
        <v>0</v>
      </c>
      <c r="AH46" s="146">
        <v>0</v>
      </c>
      <c r="AI46" s="146">
        <v>0</v>
      </c>
      <c r="AJ46" s="146">
        <v>0</v>
      </c>
      <c r="AK46" s="144">
        <f>AE46+AF46+AG46+AH46+AI46</f>
        <v>300</v>
      </c>
      <c r="AL46" s="112">
        <v>2020</v>
      </c>
      <c r="AM46" s="10"/>
    </row>
    <row r="47" spans="1:39" s="8" customFormat="1" ht="31.5">
      <c r="A47" s="1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54"/>
      <c r="U47" s="60"/>
      <c r="V47" s="60"/>
      <c r="W47" s="60"/>
      <c r="X47" s="60"/>
      <c r="Y47" s="60"/>
      <c r="Z47" s="60"/>
      <c r="AA47" s="60"/>
      <c r="AB47" s="60"/>
      <c r="AC47" s="89" t="s">
        <v>93</v>
      </c>
      <c r="AD47" s="106" t="s">
        <v>92</v>
      </c>
      <c r="AE47" s="103">
        <v>100</v>
      </c>
      <c r="AF47" s="103">
        <v>100</v>
      </c>
      <c r="AG47" s="103">
        <v>100</v>
      </c>
      <c r="AH47" s="103">
        <v>100</v>
      </c>
      <c r="AI47" s="103">
        <v>100</v>
      </c>
      <c r="AJ47" s="103">
        <v>100</v>
      </c>
      <c r="AK47" s="144">
        <v>100</v>
      </c>
      <c r="AL47" s="112">
        <v>2025</v>
      </c>
      <c r="AM47" s="10"/>
    </row>
    <row r="48" spans="1:39" s="8" customFormat="1" ht="63">
      <c r="A48" s="10"/>
      <c r="B48" s="80">
        <v>5</v>
      </c>
      <c r="C48" s="80">
        <v>7</v>
      </c>
      <c r="D48" s="80">
        <v>5</v>
      </c>
      <c r="E48" s="80">
        <v>0</v>
      </c>
      <c r="F48" s="80">
        <v>7</v>
      </c>
      <c r="G48" s="80">
        <v>0</v>
      </c>
      <c r="H48" s="80">
        <v>1</v>
      </c>
      <c r="I48" s="80">
        <v>1</v>
      </c>
      <c r="J48" s="80">
        <v>2</v>
      </c>
      <c r="K48" s="80">
        <v>1</v>
      </c>
      <c r="L48" s="80">
        <v>7</v>
      </c>
      <c r="M48" s="80">
        <v>8</v>
      </c>
      <c r="N48" s="80">
        <v>8</v>
      </c>
      <c r="O48" s="80">
        <v>0</v>
      </c>
      <c r="P48" s="80">
        <v>0</v>
      </c>
      <c r="Q48" s="80">
        <v>0</v>
      </c>
      <c r="R48" s="80">
        <v>0</v>
      </c>
      <c r="S48" s="80"/>
      <c r="T48" s="54"/>
      <c r="U48" s="60"/>
      <c r="V48" s="60"/>
      <c r="W48" s="60"/>
      <c r="X48" s="60"/>
      <c r="Y48" s="60"/>
      <c r="Z48" s="60"/>
      <c r="AA48" s="60"/>
      <c r="AB48" s="60"/>
      <c r="AC48" s="91" t="s">
        <v>178</v>
      </c>
      <c r="AD48" s="106" t="s">
        <v>3</v>
      </c>
      <c r="AE48" s="103">
        <v>0</v>
      </c>
      <c r="AF48" s="103">
        <v>0</v>
      </c>
      <c r="AG48" s="103">
        <v>0</v>
      </c>
      <c r="AH48" s="103">
        <v>0</v>
      </c>
      <c r="AI48" s="103">
        <v>0</v>
      </c>
      <c r="AJ48" s="103">
        <v>0</v>
      </c>
      <c r="AK48" s="144">
        <f aca="true" t="shared" si="0" ref="AK48:AK54">AE48+AF48+AG48+AH48+AI48</f>
        <v>0</v>
      </c>
      <c r="AL48" s="112">
        <v>2025</v>
      </c>
      <c r="AM48" s="10"/>
    </row>
    <row r="49" spans="1:39" s="73" customFormat="1" ht="47.25">
      <c r="A49" s="68"/>
      <c r="B49" s="81">
        <v>5</v>
      </c>
      <c r="C49" s="81">
        <v>7</v>
      </c>
      <c r="D49" s="81">
        <v>5</v>
      </c>
      <c r="E49" s="81">
        <v>0</v>
      </c>
      <c r="F49" s="81">
        <v>7</v>
      </c>
      <c r="G49" s="81">
        <v>0</v>
      </c>
      <c r="H49" s="81">
        <v>1</v>
      </c>
      <c r="I49" s="81">
        <v>1</v>
      </c>
      <c r="J49" s="81">
        <v>2</v>
      </c>
      <c r="K49" s="81">
        <v>1</v>
      </c>
      <c r="L49" s="81">
        <v>0</v>
      </c>
      <c r="M49" s="81">
        <v>2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/>
      <c r="T49" s="71"/>
      <c r="U49" s="72"/>
      <c r="V49" s="72"/>
      <c r="W49" s="72"/>
      <c r="X49" s="72"/>
      <c r="Y49" s="72"/>
      <c r="Z49" s="72"/>
      <c r="AA49" s="72"/>
      <c r="AB49" s="72"/>
      <c r="AC49" s="93" t="s">
        <v>135</v>
      </c>
      <c r="AD49" s="107" t="s">
        <v>3</v>
      </c>
      <c r="AE49" s="146">
        <v>0</v>
      </c>
      <c r="AF49" s="146">
        <v>0</v>
      </c>
      <c r="AG49" s="146">
        <v>0</v>
      </c>
      <c r="AH49" s="146">
        <v>0</v>
      </c>
      <c r="AI49" s="146">
        <v>0</v>
      </c>
      <c r="AJ49" s="146">
        <v>0</v>
      </c>
      <c r="AK49" s="144">
        <f t="shared" si="0"/>
        <v>0</v>
      </c>
      <c r="AL49" s="112">
        <v>2025</v>
      </c>
      <c r="AM49" s="68"/>
    </row>
    <row r="50" spans="1:39" s="8" customFormat="1" ht="39" customHeight="1">
      <c r="A50" s="1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54"/>
      <c r="U50" s="60"/>
      <c r="V50" s="60"/>
      <c r="W50" s="60"/>
      <c r="X50" s="60"/>
      <c r="Y50" s="60"/>
      <c r="Z50" s="60"/>
      <c r="AA50" s="60"/>
      <c r="AB50" s="60"/>
      <c r="AC50" s="94" t="s">
        <v>140</v>
      </c>
      <c r="AD50" s="106" t="s">
        <v>92</v>
      </c>
      <c r="AE50" s="103">
        <v>100</v>
      </c>
      <c r="AF50" s="103">
        <v>100</v>
      </c>
      <c r="AG50" s="103">
        <v>100</v>
      </c>
      <c r="AH50" s="103">
        <v>100</v>
      </c>
      <c r="AI50" s="103">
        <v>100</v>
      </c>
      <c r="AJ50" s="103">
        <v>100</v>
      </c>
      <c r="AK50" s="144">
        <f t="shared" si="0"/>
        <v>500</v>
      </c>
      <c r="AL50" s="112">
        <v>2025</v>
      </c>
      <c r="AM50" s="10"/>
    </row>
    <row r="51" spans="1:39" s="8" customFormat="1" ht="78.75">
      <c r="A51" s="1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54"/>
      <c r="U51" s="60"/>
      <c r="V51" s="60"/>
      <c r="W51" s="60"/>
      <c r="X51" s="60"/>
      <c r="Y51" s="60"/>
      <c r="Z51" s="60"/>
      <c r="AA51" s="60"/>
      <c r="AB51" s="60"/>
      <c r="AC51" s="94" t="s">
        <v>141</v>
      </c>
      <c r="AD51" s="106" t="s">
        <v>92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144">
        <f t="shared" si="0"/>
        <v>0</v>
      </c>
      <c r="AL51" s="112">
        <v>2025</v>
      </c>
      <c r="AM51" s="10"/>
    </row>
    <row r="52" spans="1:39" s="8" customFormat="1" ht="47.25">
      <c r="A52" s="1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54"/>
      <c r="U52" s="60"/>
      <c r="V52" s="60"/>
      <c r="W52" s="60"/>
      <c r="X52" s="60"/>
      <c r="Y52" s="60"/>
      <c r="Z52" s="60"/>
      <c r="AA52" s="60"/>
      <c r="AB52" s="60"/>
      <c r="AC52" s="95" t="s">
        <v>145</v>
      </c>
      <c r="AD52" s="106" t="s">
        <v>105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44">
        <f t="shared" si="0"/>
        <v>0</v>
      </c>
      <c r="AL52" s="112">
        <v>2025</v>
      </c>
      <c r="AM52" s="10"/>
    </row>
    <row r="53" spans="1:39" s="8" customFormat="1" ht="35.25" customHeight="1">
      <c r="A53" s="1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54"/>
      <c r="U53" s="60"/>
      <c r="V53" s="60"/>
      <c r="W53" s="60"/>
      <c r="X53" s="60"/>
      <c r="Y53" s="60"/>
      <c r="Z53" s="60"/>
      <c r="AA53" s="60"/>
      <c r="AB53" s="60"/>
      <c r="AC53" s="94" t="s">
        <v>144</v>
      </c>
      <c r="AD53" s="106" t="s">
        <v>92</v>
      </c>
      <c r="AE53" s="103">
        <v>100</v>
      </c>
      <c r="AF53" s="103">
        <v>100</v>
      </c>
      <c r="AG53" s="103">
        <v>100</v>
      </c>
      <c r="AH53" s="103">
        <v>100</v>
      </c>
      <c r="AI53" s="103">
        <v>100</v>
      </c>
      <c r="AJ53" s="103">
        <v>100</v>
      </c>
      <c r="AK53" s="144">
        <f t="shared" si="0"/>
        <v>500</v>
      </c>
      <c r="AL53" s="112">
        <v>2025</v>
      </c>
      <c r="AM53" s="10"/>
    </row>
    <row r="54" spans="1:39" s="8" customFormat="1" ht="63">
      <c r="A54" s="1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54"/>
      <c r="U54" s="60"/>
      <c r="V54" s="60"/>
      <c r="W54" s="60"/>
      <c r="X54" s="60"/>
      <c r="Y54" s="60"/>
      <c r="Z54" s="60"/>
      <c r="AA54" s="60"/>
      <c r="AB54" s="60"/>
      <c r="AC54" s="96" t="s">
        <v>142</v>
      </c>
      <c r="AD54" s="106" t="s">
        <v>3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v>0</v>
      </c>
      <c r="AK54" s="144">
        <f t="shared" si="0"/>
        <v>0</v>
      </c>
      <c r="AL54" s="112">
        <v>2025</v>
      </c>
      <c r="AM54" s="10"/>
    </row>
    <row r="55" spans="1:39" s="8" customFormat="1" ht="47.25">
      <c r="A55" s="1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54"/>
      <c r="U55" s="60"/>
      <c r="V55" s="60"/>
      <c r="W55" s="60"/>
      <c r="X55" s="60"/>
      <c r="Y55" s="60"/>
      <c r="Z55" s="60"/>
      <c r="AA55" s="60"/>
      <c r="AB55" s="60"/>
      <c r="AC55" s="127" t="s">
        <v>143</v>
      </c>
      <c r="AD55" s="106" t="s">
        <v>92</v>
      </c>
      <c r="AE55" s="103">
        <v>63</v>
      </c>
      <c r="AF55" s="103">
        <v>63</v>
      </c>
      <c r="AG55" s="103">
        <v>63</v>
      </c>
      <c r="AH55" s="103">
        <v>63</v>
      </c>
      <c r="AI55" s="103">
        <v>63</v>
      </c>
      <c r="AJ55" s="103">
        <v>63</v>
      </c>
      <c r="AK55" s="144">
        <v>63</v>
      </c>
      <c r="AL55" s="112">
        <v>2025</v>
      </c>
      <c r="AM55" s="10"/>
    </row>
    <row r="56" spans="1:39" s="8" customFormat="1" ht="63">
      <c r="A56" s="10"/>
      <c r="B56" s="81">
        <v>5</v>
      </c>
      <c r="C56" s="81">
        <v>7</v>
      </c>
      <c r="D56" s="81">
        <v>5</v>
      </c>
      <c r="E56" s="81">
        <v>0</v>
      </c>
      <c r="F56" s="81">
        <v>7</v>
      </c>
      <c r="G56" s="81">
        <v>0</v>
      </c>
      <c r="H56" s="81">
        <v>1</v>
      </c>
      <c r="I56" s="81">
        <v>1</v>
      </c>
      <c r="J56" s="81">
        <v>2</v>
      </c>
      <c r="K56" s="81">
        <v>1</v>
      </c>
      <c r="L56" s="81" t="s">
        <v>240</v>
      </c>
      <c r="M56" s="81">
        <v>2</v>
      </c>
      <c r="N56" s="81" t="s">
        <v>180</v>
      </c>
      <c r="O56" s="81">
        <v>0</v>
      </c>
      <c r="P56" s="81">
        <v>1</v>
      </c>
      <c r="Q56" s="81">
        <v>5</v>
      </c>
      <c r="R56" s="81">
        <v>0</v>
      </c>
      <c r="S56" s="81"/>
      <c r="T56" s="71"/>
      <c r="U56" s="72"/>
      <c r="V56" s="72"/>
      <c r="W56" s="72"/>
      <c r="X56" s="72"/>
      <c r="Y56" s="72"/>
      <c r="Z56" s="72"/>
      <c r="AA56" s="72"/>
      <c r="AB56" s="72"/>
      <c r="AC56" s="93" t="s">
        <v>241</v>
      </c>
      <c r="AD56" s="107" t="s">
        <v>3</v>
      </c>
      <c r="AE56" s="146">
        <v>5537.9</v>
      </c>
      <c r="AF56" s="146">
        <v>0</v>
      </c>
      <c r="AG56" s="146">
        <v>0</v>
      </c>
      <c r="AH56" s="146">
        <v>0</v>
      </c>
      <c r="AI56" s="146">
        <v>0</v>
      </c>
      <c r="AJ56" s="146">
        <v>0</v>
      </c>
      <c r="AK56" s="144">
        <f>AE56+AF56+AG56+AH56+AI56</f>
        <v>5537.9</v>
      </c>
      <c r="AL56" s="112">
        <v>2025</v>
      </c>
      <c r="AM56" s="10"/>
    </row>
    <row r="57" spans="1:39" s="8" customFormat="1" ht="78.75">
      <c r="A57" s="10"/>
      <c r="B57" s="81">
        <v>5</v>
      </c>
      <c r="C57" s="81">
        <v>7</v>
      </c>
      <c r="D57" s="81">
        <v>5</v>
      </c>
      <c r="E57" s="81">
        <v>0</v>
      </c>
      <c r="F57" s="81">
        <v>7</v>
      </c>
      <c r="G57" s="81">
        <v>0</v>
      </c>
      <c r="H57" s="81">
        <v>1</v>
      </c>
      <c r="I57" s="81">
        <v>1</v>
      </c>
      <c r="J57" s="81">
        <v>2</v>
      </c>
      <c r="K57" s="81">
        <v>1</v>
      </c>
      <c r="L57" s="81" t="s">
        <v>240</v>
      </c>
      <c r="M57" s="81">
        <v>2</v>
      </c>
      <c r="N57" s="81">
        <v>5</v>
      </c>
      <c r="O57" s="81">
        <v>1</v>
      </c>
      <c r="P57" s="81">
        <v>5</v>
      </c>
      <c r="Q57" s="81">
        <v>9</v>
      </c>
      <c r="R57" s="81">
        <v>0</v>
      </c>
      <c r="S57" s="81"/>
      <c r="T57" s="71"/>
      <c r="U57" s="72"/>
      <c r="V57" s="72"/>
      <c r="W57" s="72"/>
      <c r="X57" s="72"/>
      <c r="Y57" s="72"/>
      <c r="Z57" s="72"/>
      <c r="AA57" s="72"/>
      <c r="AB57" s="72"/>
      <c r="AC57" s="100" t="s">
        <v>247</v>
      </c>
      <c r="AD57" s="107" t="s">
        <v>3</v>
      </c>
      <c r="AE57" s="146">
        <v>808.6</v>
      </c>
      <c r="AF57" s="146">
        <v>0</v>
      </c>
      <c r="AG57" s="146">
        <v>0</v>
      </c>
      <c r="AH57" s="146">
        <v>0</v>
      </c>
      <c r="AI57" s="146">
        <v>0</v>
      </c>
      <c r="AJ57" s="146">
        <v>0</v>
      </c>
      <c r="AK57" s="144">
        <f>AE57+AF57+AG57+AH57+AI57</f>
        <v>808.6</v>
      </c>
      <c r="AL57" s="112">
        <v>2020</v>
      </c>
      <c r="AM57" s="10"/>
    </row>
    <row r="58" spans="1:39" s="8" customFormat="1" ht="47.25">
      <c r="A58" s="10"/>
      <c r="B58" s="81">
        <v>5</v>
      </c>
      <c r="C58" s="81">
        <v>7</v>
      </c>
      <c r="D58" s="81">
        <v>5</v>
      </c>
      <c r="E58" s="81">
        <v>0</v>
      </c>
      <c r="F58" s="81">
        <v>7</v>
      </c>
      <c r="G58" s="81">
        <v>0</v>
      </c>
      <c r="H58" s="81">
        <v>1</v>
      </c>
      <c r="I58" s="81">
        <v>1</v>
      </c>
      <c r="J58" s="81">
        <v>2</v>
      </c>
      <c r="K58" s="81">
        <v>1</v>
      </c>
      <c r="L58" s="81" t="s">
        <v>240</v>
      </c>
      <c r="M58" s="81">
        <v>4</v>
      </c>
      <c r="N58" s="81" t="s">
        <v>180</v>
      </c>
      <c r="O58" s="81">
        <v>0</v>
      </c>
      <c r="P58" s="81">
        <v>1</v>
      </c>
      <c r="Q58" s="81">
        <v>5</v>
      </c>
      <c r="R58" s="81">
        <v>0</v>
      </c>
      <c r="S58" s="81"/>
      <c r="T58" s="71"/>
      <c r="U58" s="72"/>
      <c r="V58" s="72"/>
      <c r="W58" s="72"/>
      <c r="X58" s="72"/>
      <c r="Y58" s="72"/>
      <c r="Z58" s="72"/>
      <c r="AA58" s="72"/>
      <c r="AB58" s="72"/>
      <c r="AC58" s="93" t="s">
        <v>248</v>
      </c>
      <c r="AD58" s="107" t="s">
        <v>3</v>
      </c>
      <c r="AE58" s="146">
        <v>22151.5</v>
      </c>
      <c r="AF58" s="146">
        <v>0</v>
      </c>
      <c r="AG58" s="146">
        <v>0</v>
      </c>
      <c r="AH58" s="146">
        <v>0</v>
      </c>
      <c r="AI58" s="146">
        <v>0</v>
      </c>
      <c r="AJ58" s="146">
        <v>0</v>
      </c>
      <c r="AK58" s="144">
        <f>AE58+AF58+AG58+AH58+AI58</f>
        <v>22151.5</v>
      </c>
      <c r="AL58" s="112">
        <v>2020</v>
      </c>
      <c r="AM58" s="10"/>
    </row>
    <row r="59" spans="1:39" s="74" customFormat="1" ht="31.5">
      <c r="A59" s="138"/>
      <c r="B59" s="133">
        <v>5</v>
      </c>
      <c r="C59" s="133">
        <v>7</v>
      </c>
      <c r="D59" s="133">
        <v>5</v>
      </c>
      <c r="E59" s="133">
        <v>0</v>
      </c>
      <c r="F59" s="133">
        <v>7</v>
      </c>
      <c r="G59" s="133">
        <v>0</v>
      </c>
      <c r="H59" s="133">
        <v>2</v>
      </c>
      <c r="I59" s="133">
        <v>1</v>
      </c>
      <c r="J59" s="133">
        <v>2</v>
      </c>
      <c r="K59" s="133">
        <v>2</v>
      </c>
      <c r="L59" s="133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0</v>
      </c>
      <c r="R59" s="133"/>
      <c r="S59" s="133"/>
      <c r="T59" s="134"/>
      <c r="U59" s="135"/>
      <c r="V59" s="135"/>
      <c r="W59" s="135"/>
      <c r="X59" s="135"/>
      <c r="Y59" s="135"/>
      <c r="Z59" s="135"/>
      <c r="AA59" s="135"/>
      <c r="AB59" s="135"/>
      <c r="AC59" s="139" t="s">
        <v>94</v>
      </c>
      <c r="AD59" s="137" t="s">
        <v>105</v>
      </c>
      <c r="AE59" s="144">
        <f aca="true" t="shared" si="1" ref="AE59:AJ59">AE60</f>
        <v>147064.69999999998</v>
      </c>
      <c r="AF59" s="144">
        <f t="shared" si="1"/>
        <v>160264</v>
      </c>
      <c r="AG59" s="144">
        <f t="shared" si="1"/>
        <v>161329.09999999998</v>
      </c>
      <c r="AH59" s="144">
        <f t="shared" si="1"/>
        <v>154908.4</v>
      </c>
      <c r="AI59" s="144">
        <f t="shared" si="1"/>
        <v>153489.9</v>
      </c>
      <c r="AJ59" s="144">
        <f t="shared" si="1"/>
        <v>153489.9</v>
      </c>
      <c r="AK59" s="144">
        <f>AE59+AF59+AG59+AH59+AI59+AJ59</f>
        <v>930546</v>
      </c>
      <c r="AL59" s="112">
        <v>2025</v>
      </c>
      <c r="AM59" s="67" t="s">
        <v>177</v>
      </c>
    </row>
    <row r="60" spans="1:39" s="73" customFormat="1" ht="47.25">
      <c r="A60" s="68"/>
      <c r="B60" s="81">
        <v>5</v>
      </c>
      <c r="C60" s="81">
        <v>7</v>
      </c>
      <c r="D60" s="81">
        <v>5</v>
      </c>
      <c r="E60" s="81">
        <v>0</v>
      </c>
      <c r="F60" s="81">
        <v>7</v>
      </c>
      <c r="G60" s="81">
        <v>0</v>
      </c>
      <c r="H60" s="81">
        <v>2</v>
      </c>
      <c r="I60" s="81">
        <v>1</v>
      </c>
      <c r="J60" s="81">
        <v>2</v>
      </c>
      <c r="K60" s="81">
        <v>2</v>
      </c>
      <c r="L60" s="81">
        <v>0</v>
      </c>
      <c r="M60" s="81">
        <v>1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/>
      <c r="T60" s="71"/>
      <c r="U60" s="72"/>
      <c r="V60" s="72"/>
      <c r="W60" s="72"/>
      <c r="X60" s="72"/>
      <c r="Y60" s="72"/>
      <c r="Z60" s="72"/>
      <c r="AA60" s="72"/>
      <c r="AB60" s="72"/>
      <c r="AC60" s="97" t="s">
        <v>146</v>
      </c>
      <c r="AD60" s="107" t="s">
        <v>3</v>
      </c>
      <c r="AE60" s="148">
        <f>AE66+AE72+AE82+AE84+AE85+AE87+AE88+AE94+AE77+AE76+AE83+AE95</f>
        <v>147064.69999999998</v>
      </c>
      <c r="AF60" s="148">
        <f>AF66+AF72+AF82+AF84+AF85+AF87+AF88+AF94+AF77+AF95+AF83+AF76+AF96</f>
        <v>160264</v>
      </c>
      <c r="AG60" s="148">
        <f>AG66+AG72+AG82+AG84+AG85+AG87+AG88+AG94+AG77+AG95+AG83+AG76+AG96</f>
        <v>161329.09999999998</v>
      </c>
      <c r="AH60" s="148">
        <f>AH66+AH72+AH82+AH84+AH85+AH87+AH88+AH94+AH77+AH95+AH83+AH76+AH96</f>
        <v>154908.4</v>
      </c>
      <c r="AI60" s="148">
        <f>AI66+AI72+AI82+AI84+AI85+AI87+AI88+AI94+AI77+AI95+AI83+AI76+AI96</f>
        <v>153489.9</v>
      </c>
      <c r="AJ60" s="148">
        <f>AJ66+AJ72+AJ82+AJ84+AJ85+AJ87+AJ88+AJ94+AJ77+AJ95+AJ83+AJ76+AJ96</f>
        <v>153489.9</v>
      </c>
      <c r="AK60" s="149">
        <f>AE60+AF60+AG60+AH60+AI60+AJ60</f>
        <v>930546</v>
      </c>
      <c r="AL60" s="112">
        <v>2025</v>
      </c>
      <c r="AM60" s="68"/>
    </row>
    <row r="61" spans="1:39" s="8" customFormat="1" ht="47.25">
      <c r="A61" s="1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54"/>
      <c r="U61" s="60"/>
      <c r="V61" s="60"/>
      <c r="W61" s="60"/>
      <c r="X61" s="60"/>
      <c r="Y61" s="60"/>
      <c r="Z61" s="60"/>
      <c r="AA61" s="60"/>
      <c r="AB61" s="60"/>
      <c r="AC61" s="89" t="s">
        <v>187</v>
      </c>
      <c r="AD61" s="106" t="s">
        <v>106</v>
      </c>
      <c r="AE61" s="150">
        <v>1479</v>
      </c>
      <c r="AF61" s="150">
        <v>1464</v>
      </c>
      <c r="AG61" s="150">
        <v>1463</v>
      </c>
      <c r="AH61" s="150">
        <v>1462</v>
      </c>
      <c r="AI61" s="150">
        <v>1462</v>
      </c>
      <c r="AJ61" s="150">
        <v>1472</v>
      </c>
      <c r="AK61" s="144">
        <v>1472</v>
      </c>
      <c r="AL61" s="112">
        <v>2025</v>
      </c>
      <c r="AM61" s="10"/>
    </row>
    <row r="62" spans="1:39" s="8" customFormat="1" ht="31.5">
      <c r="A62" s="1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54"/>
      <c r="U62" s="60"/>
      <c r="V62" s="60"/>
      <c r="W62" s="60"/>
      <c r="X62" s="60"/>
      <c r="Y62" s="60"/>
      <c r="Z62" s="60"/>
      <c r="AA62" s="60"/>
      <c r="AB62" s="60"/>
      <c r="AC62" s="89" t="s">
        <v>96</v>
      </c>
      <c r="AD62" s="106" t="s">
        <v>92</v>
      </c>
      <c r="AE62" s="150">
        <v>94</v>
      </c>
      <c r="AF62" s="150">
        <v>98</v>
      </c>
      <c r="AG62" s="150">
        <v>100</v>
      </c>
      <c r="AH62" s="150">
        <v>100</v>
      </c>
      <c r="AI62" s="150">
        <v>100</v>
      </c>
      <c r="AJ62" s="150">
        <v>100</v>
      </c>
      <c r="AK62" s="144">
        <v>100</v>
      </c>
      <c r="AL62" s="112">
        <v>2025</v>
      </c>
      <c r="AM62" s="10"/>
    </row>
    <row r="63" spans="1:41" s="8" customFormat="1" ht="47.25">
      <c r="A63" s="1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54"/>
      <c r="U63" s="60"/>
      <c r="V63" s="60"/>
      <c r="W63" s="60"/>
      <c r="X63" s="60"/>
      <c r="Y63" s="60"/>
      <c r="Z63" s="60"/>
      <c r="AA63" s="60"/>
      <c r="AB63" s="60"/>
      <c r="AC63" s="89" t="s">
        <v>95</v>
      </c>
      <c r="AD63" s="106" t="s">
        <v>92</v>
      </c>
      <c r="AE63" s="150">
        <v>54</v>
      </c>
      <c r="AF63" s="150">
        <v>54</v>
      </c>
      <c r="AG63" s="150">
        <v>54</v>
      </c>
      <c r="AH63" s="150">
        <v>54</v>
      </c>
      <c r="AI63" s="150">
        <v>54</v>
      </c>
      <c r="AJ63" s="150">
        <v>54</v>
      </c>
      <c r="AK63" s="144">
        <v>54</v>
      </c>
      <c r="AL63" s="112">
        <v>2025</v>
      </c>
      <c r="AM63" s="10"/>
      <c r="AO63" s="8" t="s">
        <v>177</v>
      </c>
    </row>
    <row r="64" spans="1:39" s="8" customFormat="1" ht="47.25">
      <c r="A64" s="1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54"/>
      <c r="U64" s="60"/>
      <c r="V64" s="60"/>
      <c r="W64" s="60"/>
      <c r="X64" s="60"/>
      <c r="Y64" s="60"/>
      <c r="Z64" s="60"/>
      <c r="AA64" s="60"/>
      <c r="AB64" s="60"/>
      <c r="AC64" s="98" t="s">
        <v>160</v>
      </c>
      <c r="AD64" s="113" t="s">
        <v>134</v>
      </c>
      <c r="AE64" s="150" t="s">
        <v>134</v>
      </c>
      <c r="AF64" s="150" t="s">
        <v>134</v>
      </c>
      <c r="AG64" s="150" t="s">
        <v>134</v>
      </c>
      <c r="AH64" s="150" t="s">
        <v>134</v>
      </c>
      <c r="AI64" s="150" t="s">
        <v>134</v>
      </c>
      <c r="AJ64" s="150" t="s">
        <v>134</v>
      </c>
      <c r="AK64" s="144" t="s">
        <v>134</v>
      </c>
      <c r="AL64" s="112">
        <v>2025</v>
      </c>
      <c r="AM64" s="10"/>
    </row>
    <row r="65" spans="1:39" s="8" customFormat="1" ht="47.25">
      <c r="A65" s="1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54"/>
      <c r="U65" s="60"/>
      <c r="V65" s="60"/>
      <c r="W65" s="60"/>
      <c r="X65" s="60"/>
      <c r="Y65" s="60"/>
      <c r="Z65" s="60"/>
      <c r="AA65" s="60"/>
      <c r="AB65" s="60"/>
      <c r="AC65" s="99" t="s">
        <v>161</v>
      </c>
      <c r="AD65" s="106" t="s">
        <v>92</v>
      </c>
      <c r="AE65" s="150">
        <v>98</v>
      </c>
      <c r="AF65" s="150">
        <v>100</v>
      </c>
      <c r="AG65" s="150">
        <v>100</v>
      </c>
      <c r="AH65" s="150">
        <v>100</v>
      </c>
      <c r="AI65" s="150">
        <v>100</v>
      </c>
      <c r="AJ65" s="150">
        <v>100</v>
      </c>
      <c r="AK65" s="144">
        <v>100</v>
      </c>
      <c r="AL65" s="112">
        <v>2025</v>
      </c>
      <c r="AM65" s="10"/>
    </row>
    <row r="66" spans="1:39" s="8" customFormat="1" ht="31.5">
      <c r="A66" s="10"/>
      <c r="B66" s="81">
        <v>5</v>
      </c>
      <c r="C66" s="81">
        <v>7</v>
      </c>
      <c r="D66" s="81">
        <v>5</v>
      </c>
      <c r="E66" s="81">
        <v>0</v>
      </c>
      <c r="F66" s="81">
        <v>7</v>
      </c>
      <c r="G66" s="81">
        <v>0</v>
      </c>
      <c r="H66" s="81">
        <v>2</v>
      </c>
      <c r="I66" s="81">
        <v>1</v>
      </c>
      <c r="J66" s="81">
        <v>2</v>
      </c>
      <c r="K66" s="81">
        <v>2</v>
      </c>
      <c r="L66" s="81">
        <v>0</v>
      </c>
      <c r="M66" s="81">
        <v>1</v>
      </c>
      <c r="N66" s="81">
        <v>2</v>
      </c>
      <c r="O66" s="81">
        <v>0</v>
      </c>
      <c r="P66" s="81">
        <v>0</v>
      </c>
      <c r="Q66" s="81">
        <v>2</v>
      </c>
      <c r="R66" s="81">
        <v>0</v>
      </c>
      <c r="S66" s="81">
        <v>1</v>
      </c>
      <c r="T66" s="54"/>
      <c r="U66" s="60"/>
      <c r="V66" s="60"/>
      <c r="W66" s="60"/>
      <c r="X66" s="60"/>
      <c r="Y66" s="60"/>
      <c r="Z66" s="60"/>
      <c r="AA66" s="60"/>
      <c r="AB66" s="60"/>
      <c r="AC66" s="97" t="s">
        <v>97</v>
      </c>
      <c r="AD66" s="107" t="s">
        <v>3</v>
      </c>
      <c r="AE66" s="148">
        <v>23748.5</v>
      </c>
      <c r="AF66" s="148">
        <v>28682.4</v>
      </c>
      <c r="AG66" s="148">
        <v>31461</v>
      </c>
      <c r="AH66" s="148">
        <v>30509.8</v>
      </c>
      <c r="AI66" s="148">
        <v>28897.8</v>
      </c>
      <c r="AJ66" s="148">
        <v>28897.8</v>
      </c>
      <c r="AK66" s="144">
        <f>AE66+AF66+AG66+AH66+AI66+AJ66</f>
        <v>172197.3</v>
      </c>
      <c r="AL66" s="112">
        <v>2025</v>
      </c>
      <c r="AM66" s="10"/>
    </row>
    <row r="67" spans="1:39" s="8" customFormat="1" ht="31.5">
      <c r="A67" s="1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54"/>
      <c r="U67" s="60"/>
      <c r="V67" s="60"/>
      <c r="W67" s="60"/>
      <c r="X67" s="60"/>
      <c r="Y67" s="60"/>
      <c r="Z67" s="60"/>
      <c r="AA67" s="60"/>
      <c r="AB67" s="60"/>
      <c r="AC67" s="89" t="s">
        <v>120</v>
      </c>
      <c r="AD67" s="106" t="s">
        <v>92</v>
      </c>
      <c r="AE67" s="150">
        <v>100</v>
      </c>
      <c r="AF67" s="150">
        <v>100</v>
      </c>
      <c r="AG67" s="150">
        <v>100</v>
      </c>
      <c r="AH67" s="150">
        <v>100</v>
      </c>
      <c r="AI67" s="150">
        <v>100</v>
      </c>
      <c r="AJ67" s="150">
        <v>100</v>
      </c>
      <c r="AK67" s="144">
        <v>100</v>
      </c>
      <c r="AL67" s="112">
        <v>2025</v>
      </c>
      <c r="AM67" s="10"/>
    </row>
    <row r="68" spans="1:39" s="8" customFormat="1" ht="31.5">
      <c r="A68" s="1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54"/>
      <c r="U68" s="60"/>
      <c r="V68" s="60"/>
      <c r="W68" s="60"/>
      <c r="X68" s="60"/>
      <c r="Y68" s="60"/>
      <c r="Z68" s="60"/>
      <c r="AA68" s="60"/>
      <c r="AB68" s="60"/>
      <c r="AC68" s="89" t="s">
        <v>121</v>
      </c>
      <c r="AD68" s="106" t="s">
        <v>92</v>
      </c>
      <c r="AE68" s="150">
        <v>100</v>
      </c>
      <c r="AF68" s="150">
        <v>100</v>
      </c>
      <c r="AG68" s="150">
        <v>100</v>
      </c>
      <c r="AH68" s="150">
        <v>100</v>
      </c>
      <c r="AI68" s="150">
        <v>100</v>
      </c>
      <c r="AJ68" s="150">
        <v>100</v>
      </c>
      <c r="AK68" s="144">
        <v>100</v>
      </c>
      <c r="AL68" s="112">
        <v>2025</v>
      </c>
      <c r="AM68" s="10"/>
    </row>
    <row r="69" spans="1:39" s="8" customFormat="1" ht="54" customHeight="1">
      <c r="A69" s="1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54"/>
      <c r="U69" s="60"/>
      <c r="V69" s="60"/>
      <c r="W69" s="60"/>
      <c r="X69" s="60"/>
      <c r="Y69" s="60"/>
      <c r="Z69" s="60"/>
      <c r="AA69" s="60"/>
      <c r="AB69" s="60"/>
      <c r="AC69" s="89" t="s">
        <v>111</v>
      </c>
      <c r="AD69" s="106" t="s">
        <v>92</v>
      </c>
      <c r="AE69" s="150">
        <v>60</v>
      </c>
      <c r="AF69" s="150">
        <v>70</v>
      </c>
      <c r="AG69" s="150">
        <v>80</v>
      </c>
      <c r="AH69" s="150">
        <v>90</v>
      </c>
      <c r="AI69" s="150">
        <v>100</v>
      </c>
      <c r="AJ69" s="150">
        <v>100</v>
      </c>
      <c r="AK69" s="144">
        <v>100</v>
      </c>
      <c r="AL69" s="112">
        <v>2025</v>
      </c>
      <c r="AM69" s="10"/>
    </row>
    <row r="70" spans="1:39" s="8" customFormat="1" ht="37.5" customHeight="1">
      <c r="A70" s="1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54"/>
      <c r="U70" s="60"/>
      <c r="V70" s="60"/>
      <c r="W70" s="60"/>
      <c r="X70" s="60"/>
      <c r="Y70" s="60"/>
      <c r="Z70" s="60"/>
      <c r="AA70" s="60"/>
      <c r="AB70" s="60"/>
      <c r="AC70" s="89" t="s">
        <v>116</v>
      </c>
      <c r="AD70" s="106" t="s">
        <v>92</v>
      </c>
      <c r="AE70" s="150">
        <v>100</v>
      </c>
      <c r="AF70" s="150">
        <v>100</v>
      </c>
      <c r="AG70" s="150">
        <v>100</v>
      </c>
      <c r="AH70" s="150">
        <v>100</v>
      </c>
      <c r="AI70" s="150">
        <v>100</v>
      </c>
      <c r="AJ70" s="150">
        <v>100</v>
      </c>
      <c r="AK70" s="144">
        <v>100</v>
      </c>
      <c r="AL70" s="112">
        <v>2025</v>
      </c>
      <c r="AM70" s="10"/>
    </row>
    <row r="71" spans="1:39" s="8" customFormat="1" ht="31.5">
      <c r="A71" s="1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54"/>
      <c r="U71" s="60"/>
      <c r="V71" s="60"/>
      <c r="W71" s="60"/>
      <c r="X71" s="60"/>
      <c r="Y71" s="60"/>
      <c r="Z71" s="60"/>
      <c r="AA71" s="60"/>
      <c r="AB71" s="60"/>
      <c r="AC71" s="89" t="s">
        <v>110</v>
      </c>
      <c r="AD71" s="106" t="s">
        <v>106</v>
      </c>
      <c r="AE71" s="150">
        <v>9</v>
      </c>
      <c r="AF71" s="150">
        <v>9</v>
      </c>
      <c r="AG71" s="150">
        <v>9</v>
      </c>
      <c r="AH71" s="150">
        <v>9</v>
      </c>
      <c r="AI71" s="150">
        <v>9</v>
      </c>
      <c r="AJ71" s="150">
        <v>9</v>
      </c>
      <c r="AK71" s="144">
        <v>9</v>
      </c>
      <c r="AL71" s="112">
        <v>2025</v>
      </c>
      <c r="AM71" s="10"/>
    </row>
    <row r="72" spans="1:39" s="8" customFormat="1" ht="31.5">
      <c r="A72" s="10"/>
      <c r="B72" s="81">
        <v>5</v>
      </c>
      <c r="C72" s="81">
        <v>7</v>
      </c>
      <c r="D72" s="81">
        <v>5</v>
      </c>
      <c r="E72" s="81">
        <v>0</v>
      </c>
      <c r="F72" s="81">
        <v>7</v>
      </c>
      <c r="G72" s="81">
        <v>0</v>
      </c>
      <c r="H72" s="81">
        <v>2</v>
      </c>
      <c r="I72" s="84">
        <v>1</v>
      </c>
      <c r="J72" s="84">
        <v>2</v>
      </c>
      <c r="K72" s="84">
        <v>2</v>
      </c>
      <c r="L72" s="84">
        <v>0</v>
      </c>
      <c r="M72" s="84">
        <v>1</v>
      </c>
      <c r="N72" s="84">
        <v>2</v>
      </c>
      <c r="O72" s="84">
        <v>0</v>
      </c>
      <c r="P72" s="84">
        <v>0</v>
      </c>
      <c r="Q72" s="84">
        <v>3</v>
      </c>
      <c r="R72" s="84">
        <v>0</v>
      </c>
      <c r="S72" s="84">
        <v>1</v>
      </c>
      <c r="T72" s="71"/>
      <c r="U72" s="72"/>
      <c r="V72" s="72"/>
      <c r="W72" s="72"/>
      <c r="X72" s="72"/>
      <c r="Y72" s="72"/>
      <c r="Z72" s="72"/>
      <c r="AA72" s="72"/>
      <c r="AB72" s="72"/>
      <c r="AC72" s="97" t="s">
        <v>168</v>
      </c>
      <c r="AD72" s="107" t="s">
        <v>98</v>
      </c>
      <c r="AE72" s="148">
        <v>4269.3</v>
      </c>
      <c r="AF72" s="148">
        <v>6439</v>
      </c>
      <c r="AG72" s="148">
        <v>4773.5</v>
      </c>
      <c r="AH72" s="148">
        <v>0</v>
      </c>
      <c r="AI72" s="148">
        <v>0</v>
      </c>
      <c r="AJ72" s="148">
        <v>0</v>
      </c>
      <c r="AK72" s="144">
        <f>AE72+AF72+AG72+AH72+AI72+AJ72</f>
        <v>15481.8</v>
      </c>
      <c r="AL72" s="112">
        <v>2025</v>
      </c>
      <c r="AM72" s="10"/>
    </row>
    <row r="73" spans="1:39" s="8" customFormat="1" ht="31.5">
      <c r="A73" s="1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54"/>
      <c r="U73" s="60"/>
      <c r="V73" s="60"/>
      <c r="W73" s="60"/>
      <c r="X73" s="60"/>
      <c r="Y73" s="60"/>
      <c r="Z73" s="60"/>
      <c r="AA73" s="60"/>
      <c r="AB73" s="60"/>
      <c r="AC73" s="89" t="s">
        <v>107</v>
      </c>
      <c r="AD73" s="106" t="s">
        <v>92</v>
      </c>
      <c r="AE73" s="150">
        <v>100</v>
      </c>
      <c r="AF73" s="150">
        <v>100</v>
      </c>
      <c r="AG73" s="150">
        <v>100</v>
      </c>
      <c r="AH73" s="150">
        <v>100</v>
      </c>
      <c r="AI73" s="150">
        <v>100</v>
      </c>
      <c r="AJ73" s="150">
        <v>100</v>
      </c>
      <c r="AK73" s="144">
        <v>100</v>
      </c>
      <c r="AL73" s="112">
        <v>2025</v>
      </c>
      <c r="AM73" s="10"/>
    </row>
    <row r="74" spans="1:39" s="8" customFormat="1" ht="31.5">
      <c r="A74" s="1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54"/>
      <c r="U74" s="60"/>
      <c r="V74" s="60"/>
      <c r="W74" s="60"/>
      <c r="X74" s="60"/>
      <c r="Y74" s="60"/>
      <c r="Z74" s="60"/>
      <c r="AA74" s="60"/>
      <c r="AB74" s="60"/>
      <c r="AC74" s="89" t="s">
        <v>169</v>
      </c>
      <c r="AD74" s="106" t="s">
        <v>92</v>
      </c>
      <c r="AE74" s="150">
        <v>37.5</v>
      </c>
      <c r="AF74" s="150">
        <v>25</v>
      </c>
      <c r="AG74" s="150">
        <v>18</v>
      </c>
      <c r="AH74" s="150">
        <v>18</v>
      </c>
      <c r="AI74" s="150">
        <v>18</v>
      </c>
      <c r="AJ74" s="150">
        <v>18</v>
      </c>
      <c r="AK74" s="144">
        <f>AE74+AF74+AG74+AH74+AI74</f>
        <v>116.5</v>
      </c>
      <c r="AL74" s="112">
        <v>2025</v>
      </c>
      <c r="AM74" s="10"/>
    </row>
    <row r="75" spans="1:39" s="8" customFormat="1" ht="31.5">
      <c r="A75" s="1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54"/>
      <c r="U75" s="60"/>
      <c r="V75" s="60"/>
      <c r="W75" s="60"/>
      <c r="X75" s="60"/>
      <c r="Y75" s="60"/>
      <c r="Z75" s="60"/>
      <c r="AA75" s="60"/>
      <c r="AB75" s="60"/>
      <c r="AC75" s="89" t="s">
        <v>108</v>
      </c>
      <c r="AD75" s="106" t="s">
        <v>92</v>
      </c>
      <c r="AE75" s="150">
        <v>0</v>
      </c>
      <c r="AF75" s="150">
        <v>0</v>
      </c>
      <c r="AG75" s="150">
        <v>0</v>
      </c>
      <c r="AH75" s="150">
        <v>0</v>
      </c>
      <c r="AI75" s="150">
        <v>0</v>
      </c>
      <c r="AJ75" s="150">
        <v>0</v>
      </c>
      <c r="AK75" s="144">
        <f>AE75+AF75+AG75+AH75+AI75</f>
        <v>0</v>
      </c>
      <c r="AL75" s="112">
        <v>2025</v>
      </c>
      <c r="AM75" s="10"/>
    </row>
    <row r="76" spans="1:39" s="8" customFormat="1" ht="80.25" customHeight="1">
      <c r="A76" s="10"/>
      <c r="B76" s="81">
        <v>5</v>
      </c>
      <c r="C76" s="81">
        <v>7</v>
      </c>
      <c r="D76" s="81">
        <v>5</v>
      </c>
      <c r="E76" s="81">
        <v>0</v>
      </c>
      <c r="F76" s="81">
        <v>7</v>
      </c>
      <c r="G76" s="81">
        <v>0</v>
      </c>
      <c r="H76" s="81">
        <v>2</v>
      </c>
      <c r="I76" s="81">
        <v>1</v>
      </c>
      <c r="J76" s="81">
        <v>2</v>
      </c>
      <c r="K76" s="81">
        <v>2</v>
      </c>
      <c r="L76" s="81">
        <v>0</v>
      </c>
      <c r="M76" s="81">
        <v>1</v>
      </c>
      <c r="N76" s="81">
        <v>1</v>
      </c>
      <c r="O76" s="81">
        <v>0</v>
      </c>
      <c r="P76" s="81">
        <v>4</v>
      </c>
      <c r="Q76" s="81">
        <v>4</v>
      </c>
      <c r="R76" s="81">
        <v>0</v>
      </c>
      <c r="S76" s="81"/>
      <c r="T76" s="71"/>
      <c r="U76" s="72"/>
      <c r="V76" s="72"/>
      <c r="W76" s="72"/>
      <c r="X76" s="72"/>
      <c r="Y76" s="72"/>
      <c r="Z76" s="72"/>
      <c r="AA76" s="72"/>
      <c r="AB76" s="72"/>
      <c r="AC76" s="97" t="s">
        <v>249</v>
      </c>
      <c r="AD76" s="107" t="s">
        <v>3</v>
      </c>
      <c r="AE76" s="148">
        <v>10441.9</v>
      </c>
      <c r="AF76" s="148">
        <v>225</v>
      </c>
      <c r="AG76" s="148">
        <v>0</v>
      </c>
      <c r="AH76" s="148">
        <v>0</v>
      </c>
      <c r="AI76" s="148">
        <v>0</v>
      </c>
      <c r="AJ76" s="148">
        <v>0</v>
      </c>
      <c r="AK76" s="144">
        <f>AE76+AF76+AG76+AH76+AI76+AJ76</f>
        <v>10666.9</v>
      </c>
      <c r="AL76" s="112">
        <v>2025</v>
      </c>
      <c r="AM76" s="10"/>
    </row>
    <row r="77" spans="1:39" s="8" customFormat="1" ht="79.5" customHeight="1">
      <c r="A77" s="10"/>
      <c r="B77" s="81">
        <v>5</v>
      </c>
      <c r="C77" s="81">
        <v>7</v>
      </c>
      <c r="D77" s="81">
        <v>5</v>
      </c>
      <c r="E77" s="81">
        <v>0</v>
      </c>
      <c r="F77" s="81">
        <v>7</v>
      </c>
      <c r="G77" s="81">
        <v>0</v>
      </c>
      <c r="H77" s="81">
        <v>2</v>
      </c>
      <c r="I77" s="81">
        <v>1</v>
      </c>
      <c r="J77" s="81">
        <v>2</v>
      </c>
      <c r="K77" s="81">
        <v>2</v>
      </c>
      <c r="L77" s="81">
        <v>0</v>
      </c>
      <c r="M77" s="81">
        <v>1</v>
      </c>
      <c r="N77" s="81" t="s">
        <v>180</v>
      </c>
      <c r="O77" s="81">
        <v>0</v>
      </c>
      <c r="P77" s="81">
        <v>4</v>
      </c>
      <c r="Q77" s="81">
        <v>4</v>
      </c>
      <c r="R77" s="81">
        <v>0</v>
      </c>
      <c r="S77" s="81"/>
      <c r="T77" s="71"/>
      <c r="U77" s="72"/>
      <c r="V77" s="72"/>
      <c r="W77" s="72"/>
      <c r="X77" s="72"/>
      <c r="Y77" s="72"/>
      <c r="Z77" s="72"/>
      <c r="AA77" s="72"/>
      <c r="AB77" s="72"/>
      <c r="AC77" s="97" t="s">
        <v>221</v>
      </c>
      <c r="AD77" s="107" t="s">
        <v>3</v>
      </c>
      <c r="AE77" s="148">
        <v>2488.5</v>
      </c>
      <c r="AF77" s="148">
        <v>225</v>
      </c>
      <c r="AG77" s="148">
        <v>1357</v>
      </c>
      <c r="AH77" s="148">
        <v>0</v>
      </c>
      <c r="AI77" s="148">
        <v>0</v>
      </c>
      <c r="AJ77" s="148">
        <v>0</v>
      </c>
      <c r="AK77" s="144">
        <f aca="true" t="shared" si="2" ref="AK77:AK88">AE77+AF77+AG77+AH77+AI77+AJ77</f>
        <v>4070.5</v>
      </c>
      <c r="AL77" s="112">
        <v>2025</v>
      </c>
      <c r="AM77" s="10"/>
    </row>
    <row r="78" spans="1:39" s="8" customFormat="1" ht="31.5">
      <c r="A78" s="10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81"/>
      <c r="T78" s="71"/>
      <c r="U78" s="72"/>
      <c r="V78" s="72"/>
      <c r="W78" s="72"/>
      <c r="X78" s="72"/>
      <c r="Y78" s="72"/>
      <c r="Z78" s="72"/>
      <c r="AA78" s="72"/>
      <c r="AB78" s="72"/>
      <c r="AC78" s="160" t="s">
        <v>242</v>
      </c>
      <c r="AD78" s="161" t="s">
        <v>0</v>
      </c>
      <c r="AE78" s="161">
        <v>1</v>
      </c>
      <c r="AF78" s="161">
        <v>0</v>
      </c>
      <c r="AG78" s="161">
        <v>1</v>
      </c>
      <c r="AH78" s="161">
        <v>0</v>
      </c>
      <c r="AI78" s="161">
        <v>0</v>
      </c>
      <c r="AJ78" s="161">
        <v>0</v>
      </c>
      <c r="AK78" s="161">
        <v>2</v>
      </c>
      <c r="AL78" s="161">
        <v>2025</v>
      </c>
      <c r="AM78" s="10"/>
    </row>
    <row r="79" spans="1:39" s="8" customFormat="1" ht="63">
      <c r="A79" s="10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81"/>
      <c r="T79" s="71"/>
      <c r="U79" s="72"/>
      <c r="V79" s="72"/>
      <c r="W79" s="72"/>
      <c r="X79" s="72"/>
      <c r="Y79" s="72"/>
      <c r="Z79" s="72"/>
      <c r="AA79" s="72"/>
      <c r="AB79" s="72"/>
      <c r="AC79" s="160" t="s">
        <v>243</v>
      </c>
      <c r="AD79" s="161" t="s">
        <v>92</v>
      </c>
      <c r="AE79" s="161">
        <v>7</v>
      </c>
      <c r="AF79" s="161">
        <v>0</v>
      </c>
      <c r="AG79" s="161">
        <v>1</v>
      </c>
      <c r="AH79" s="161">
        <v>0</v>
      </c>
      <c r="AI79" s="161">
        <v>0</v>
      </c>
      <c r="AJ79" s="161">
        <v>0</v>
      </c>
      <c r="AK79" s="161">
        <v>8</v>
      </c>
      <c r="AL79" s="161">
        <v>2025</v>
      </c>
      <c r="AM79" s="10"/>
    </row>
    <row r="80" spans="1:39" s="8" customFormat="1" ht="31.5">
      <c r="A80" s="10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60" t="s">
        <v>244</v>
      </c>
      <c r="AD80" s="161" t="s">
        <v>0</v>
      </c>
      <c r="AE80" s="161">
        <v>6</v>
      </c>
      <c r="AF80" s="161">
        <v>0</v>
      </c>
      <c r="AG80" s="161">
        <v>0</v>
      </c>
      <c r="AH80" s="161">
        <v>0</v>
      </c>
      <c r="AI80" s="161">
        <v>0</v>
      </c>
      <c r="AJ80" s="161">
        <v>0</v>
      </c>
      <c r="AK80" s="161">
        <v>6</v>
      </c>
      <c r="AL80" s="161">
        <v>2020</v>
      </c>
      <c r="AM80" s="10"/>
    </row>
    <row r="81" spans="1:39" s="8" customFormat="1" ht="63">
      <c r="A81" s="10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60" t="s">
        <v>245</v>
      </c>
      <c r="AD81" s="161" t="s">
        <v>0</v>
      </c>
      <c r="AE81" s="161">
        <v>7</v>
      </c>
      <c r="AF81" s="161">
        <v>0</v>
      </c>
      <c r="AG81" s="161">
        <v>0</v>
      </c>
      <c r="AH81" s="161">
        <v>0</v>
      </c>
      <c r="AI81" s="161">
        <v>0</v>
      </c>
      <c r="AJ81" s="161">
        <v>0</v>
      </c>
      <c r="AK81" s="161">
        <v>7</v>
      </c>
      <c r="AL81" s="161">
        <v>2020</v>
      </c>
      <c r="AM81" s="10"/>
    </row>
    <row r="82" spans="1:39" s="8" customFormat="1" ht="47.25">
      <c r="A82" s="10"/>
      <c r="B82" s="81">
        <v>5</v>
      </c>
      <c r="C82" s="81">
        <v>7</v>
      </c>
      <c r="D82" s="81">
        <v>5</v>
      </c>
      <c r="E82" s="81">
        <v>0</v>
      </c>
      <c r="F82" s="81">
        <v>7</v>
      </c>
      <c r="G82" s="81">
        <v>0</v>
      </c>
      <c r="H82" s="84">
        <v>2</v>
      </c>
      <c r="I82" s="84">
        <v>1</v>
      </c>
      <c r="J82" s="84">
        <v>2</v>
      </c>
      <c r="K82" s="84">
        <v>2</v>
      </c>
      <c r="L82" s="84">
        <v>0</v>
      </c>
      <c r="M82" s="84">
        <v>1</v>
      </c>
      <c r="N82" s="84">
        <v>2</v>
      </c>
      <c r="O82" s="84">
        <v>0</v>
      </c>
      <c r="P82" s="84">
        <v>8</v>
      </c>
      <c r="Q82" s="84">
        <v>3</v>
      </c>
      <c r="R82" s="84">
        <v>0</v>
      </c>
      <c r="S82" s="83">
        <v>1</v>
      </c>
      <c r="T82" s="54"/>
      <c r="U82" s="60"/>
      <c r="V82" s="60"/>
      <c r="W82" s="60"/>
      <c r="X82" s="60"/>
      <c r="Y82" s="60"/>
      <c r="Z82" s="60"/>
      <c r="AA82" s="60"/>
      <c r="AB82" s="60"/>
      <c r="AC82" s="97" t="s">
        <v>222</v>
      </c>
      <c r="AD82" s="107" t="s">
        <v>105</v>
      </c>
      <c r="AE82" s="148">
        <v>542.9</v>
      </c>
      <c r="AF82" s="148">
        <v>423.8</v>
      </c>
      <c r="AG82" s="148">
        <v>0</v>
      </c>
      <c r="AH82" s="148">
        <v>0</v>
      </c>
      <c r="AI82" s="148">
        <v>0</v>
      </c>
      <c r="AJ82" s="148">
        <v>0</v>
      </c>
      <c r="AK82" s="144">
        <f t="shared" si="2"/>
        <v>966.7</v>
      </c>
      <c r="AL82" s="112">
        <v>2025</v>
      </c>
      <c r="AM82" s="10"/>
    </row>
    <row r="83" spans="1:39" s="8" customFormat="1" ht="63">
      <c r="A83" s="10"/>
      <c r="B83" s="81">
        <v>5</v>
      </c>
      <c r="C83" s="81">
        <v>7</v>
      </c>
      <c r="D83" s="81">
        <v>5</v>
      </c>
      <c r="E83" s="81">
        <v>0</v>
      </c>
      <c r="F83" s="81">
        <v>7</v>
      </c>
      <c r="G83" s="81">
        <v>0</v>
      </c>
      <c r="H83" s="81">
        <v>2</v>
      </c>
      <c r="I83" s="81">
        <v>1</v>
      </c>
      <c r="J83" s="81">
        <v>2</v>
      </c>
      <c r="K83" s="81">
        <v>2</v>
      </c>
      <c r="L83" s="81">
        <v>0</v>
      </c>
      <c r="M83" s="81">
        <v>1</v>
      </c>
      <c r="N83" s="81" t="s">
        <v>250</v>
      </c>
      <c r="O83" s="81">
        <v>3</v>
      </c>
      <c r="P83" s="81">
        <v>0</v>
      </c>
      <c r="Q83" s="81">
        <v>4</v>
      </c>
      <c r="R83" s="81">
        <v>0</v>
      </c>
      <c r="S83" s="81"/>
      <c r="T83" s="71"/>
      <c r="U83" s="72"/>
      <c r="V83" s="72"/>
      <c r="W83" s="72"/>
      <c r="X83" s="72"/>
      <c r="Y83" s="72"/>
      <c r="Z83" s="72"/>
      <c r="AA83" s="72"/>
      <c r="AB83" s="72"/>
      <c r="AC83" s="97" t="s">
        <v>251</v>
      </c>
      <c r="AD83" s="107" t="s">
        <v>105</v>
      </c>
      <c r="AE83" s="148">
        <v>2874.4</v>
      </c>
      <c r="AF83" s="148">
        <v>6983.9</v>
      </c>
      <c r="AG83" s="148">
        <v>6685.5</v>
      </c>
      <c r="AH83" s="148">
        <v>6702.4</v>
      </c>
      <c r="AI83" s="148">
        <v>6904.9</v>
      </c>
      <c r="AJ83" s="148">
        <v>6904.9</v>
      </c>
      <c r="AK83" s="144">
        <f t="shared" si="2"/>
        <v>37056</v>
      </c>
      <c r="AL83" s="112">
        <v>2025</v>
      </c>
      <c r="AM83" s="10"/>
    </row>
    <row r="84" spans="1:39" s="8" customFormat="1" ht="47.25">
      <c r="A84" s="10"/>
      <c r="B84" s="81">
        <v>5</v>
      </c>
      <c r="C84" s="81">
        <v>7</v>
      </c>
      <c r="D84" s="81">
        <v>5</v>
      </c>
      <c r="E84" s="81">
        <v>0</v>
      </c>
      <c r="F84" s="81">
        <v>7</v>
      </c>
      <c r="G84" s="81">
        <v>0</v>
      </c>
      <c r="H84" s="81">
        <v>2</v>
      </c>
      <c r="I84" s="81">
        <v>1</v>
      </c>
      <c r="J84" s="81">
        <v>2</v>
      </c>
      <c r="K84" s="81">
        <v>2</v>
      </c>
      <c r="L84" s="81">
        <v>0</v>
      </c>
      <c r="M84" s="81">
        <v>1</v>
      </c>
      <c r="N84" s="81" t="s">
        <v>180</v>
      </c>
      <c r="O84" s="81">
        <v>0</v>
      </c>
      <c r="P84" s="81">
        <v>2</v>
      </c>
      <c r="Q84" s="81">
        <v>3</v>
      </c>
      <c r="R84" s="81">
        <v>0</v>
      </c>
      <c r="S84" s="81"/>
      <c r="T84" s="71"/>
      <c r="U84" s="72"/>
      <c r="V84" s="72"/>
      <c r="W84" s="72"/>
      <c r="X84" s="72"/>
      <c r="Y84" s="72"/>
      <c r="Z84" s="72"/>
      <c r="AA84" s="72"/>
      <c r="AB84" s="72"/>
      <c r="AC84" s="97" t="s">
        <v>223</v>
      </c>
      <c r="AD84" s="107" t="s">
        <v>105</v>
      </c>
      <c r="AE84" s="148">
        <v>1170.3</v>
      </c>
      <c r="AF84" s="148">
        <v>0</v>
      </c>
      <c r="AG84" s="148">
        <v>0</v>
      </c>
      <c r="AH84" s="148">
        <v>0</v>
      </c>
      <c r="AI84" s="148">
        <v>0</v>
      </c>
      <c r="AJ84" s="148">
        <v>0</v>
      </c>
      <c r="AK84" s="144">
        <f t="shared" si="2"/>
        <v>1170.3</v>
      </c>
      <c r="AL84" s="112">
        <v>2020</v>
      </c>
      <c r="AM84" s="10"/>
    </row>
    <row r="85" spans="1:39" s="8" customFormat="1" ht="47.25">
      <c r="A85" s="10"/>
      <c r="B85" s="81">
        <v>5</v>
      </c>
      <c r="C85" s="81">
        <v>7</v>
      </c>
      <c r="D85" s="81">
        <v>5</v>
      </c>
      <c r="E85" s="81">
        <v>0</v>
      </c>
      <c r="F85" s="81">
        <v>7</v>
      </c>
      <c r="G85" s="81">
        <v>0</v>
      </c>
      <c r="H85" s="81">
        <v>2</v>
      </c>
      <c r="I85" s="81">
        <v>1</v>
      </c>
      <c r="J85" s="81">
        <v>2</v>
      </c>
      <c r="K85" s="81">
        <v>2</v>
      </c>
      <c r="L85" s="81">
        <v>0</v>
      </c>
      <c r="M85" s="81">
        <v>1</v>
      </c>
      <c r="N85" s="81">
        <v>1</v>
      </c>
      <c r="O85" s="81">
        <v>0</v>
      </c>
      <c r="P85" s="81">
        <v>2</v>
      </c>
      <c r="Q85" s="81">
        <v>3</v>
      </c>
      <c r="R85" s="81">
        <v>0</v>
      </c>
      <c r="S85" s="81"/>
      <c r="T85" s="71"/>
      <c r="U85" s="72"/>
      <c r="V85" s="72"/>
      <c r="W85" s="72"/>
      <c r="X85" s="72"/>
      <c r="Y85" s="72"/>
      <c r="Z85" s="72"/>
      <c r="AA85" s="72"/>
      <c r="AB85" s="72"/>
      <c r="AC85" s="97" t="s">
        <v>224</v>
      </c>
      <c r="AD85" s="107" t="s">
        <v>105</v>
      </c>
      <c r="AE85" s="148">
        <v>909.7</v>
      </c>
      <c r="AF85" s="148">
        <v>0</v>
      </c>
      <c r="AG85" s="148">
        <v>0</v>
      </c>
      <c r="AH85" s="148">
        <v>0</v>
      </c>
      <c r="AI85" s="148">
        <v>0</v>
      </c>
      <c r="AJ85" s="148">
        <v>0</v>
      </c>
      <c r="AK85" s="144">
        <f t="shared" si="2"/>
        <v>909.7</v>
      </c>
      <c r="AL85" s="112">
        <v>2020</v>
      </c>
      <c r="AM85" s="10"/>
    </row>
    <row r="86" spans="1:39" s="8" customFormat="1" ht="47.25">
      <c r="A86" s="10"/>
      <c r="B86" s="69"/>
      <c r="C86" s="69"/>
      <c r="D86" s="69"/>
      <c r="E86" s="70"/>
      <c r="F86" s="70"/>
      <c r="G86" s="70"/>
      <c r="H86" s="70"/>
      <c r="I86" s="70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72"/>
      <c r="W86" s="72"/>
      <c r="X86" s="72"/>
      <c r="Y86" s="72"/>
      <c r="Z86" s="72"/>
      <c r="AA86" s="72"/>
      <c r="AB86" s="72"/>
      <c r="AC86" s="90" t="s">
        <v>198</v>
      </c>
      <c r="AD86" s="107" t="s">
        <v>92</v>
      </c>
      <c r="AE86" s="148">
        <v>100</v>
      </c>
      <c r="AF86" s="148">
        <v>100</v>
      </c>
      <c r="AG86" s="148">
        <v>100</v>
      </c>
      <c r="AH86" s="148">
        <v>100</v>
      </c>
      <c r="AI86" s="148">
        <v>100</v>
      </c>
      <c r="AJ86" s="148">
        <v>100</v>
      </c>
      <c r="AK86" s="144">
        <f t="shared" si="2"/>
        <v>600</v>
      </c>
      <c r="AL86" s="112">
        <v>2025</v>
      </c>
      <c r="AM86" s="10"/>
    </row>
    <row r="87" spans="1:39" s="8" customFormat="1" ht="47.25">
      <c r="A87" s="10"/>
      <c r="B87" s="81">
        <v>5</v>
      </c>
      <c r="C87" s="81">
        <v>7</v>
      </c>
      <c r="D87" s="81">
        <v>5</v>
      </c>
      <c r="E87" s="81">
        <v>0</v>
      </c>
      <c r="F87" s="81">
        <v>7</v>
      </c>
      <c r="G87" s="81">
        <v>0</v>
      </c>
      <c r="H87" s="81">
        <v>2</v>
      </c>
      <c r="I87" s="81">
        <v>1</v>
      </c>
      <c r="J87" s="81">
        <v>2</v>
      </c>
      <c r="K87" s="81">
        <v>2</v>
      </c>
      <c r="L87" s="81">
        <v>0</v>
      </c>
      <c r="M87" s="81">
        <v>1</v>
      </c>
      <c r="N87" s="81" t="s">
        <v>180</v>
      </c>
      <c r="O87" s="81">
        <v>0</v>
      </c>
      <c r="P87" s="81">
        <v>2</v>
      </c>
      <c r="Q87" s="81">
        <v>5</v>
      </c>
      <c r="R87" s="81">
        <v>0</v>
      </c>
      <c r="S87" s="71"/>
      <c r="T87" s="71"/>
      <c r="U87" s="72"/>
      <c r="V87" s="72"/>
      <c r="W87" s="72"/>
      <c r="X87" s="72"/>
      <c r="Y87" s="72"/>
      <c r="Z87" s="72"/>
      <c r="AA87" s="72"/>
      <c r="AB87" s="72"/>
      <c r="AC87" s="97" t="s">
        <v>225</v>
      </c>
      <c r="AD87" s="107" t="s">
        <v>105</v>
      </c>
      <c r="AE87" s="148">
        <v>4644.1</v>
      </c>
      <c r="AF87" s="148">
        <v>6006.9</v>
      </c>
      <c r="AG87" s="148">
        <v>6667.7</v>
      </c>
      <c r="AH87" s="148">
        <v>6602</v>
      </c>
      <c r="AI87" s="148">
        <v>6593</v>
      </c>
      <c r="AJ87" s="148">
        <v>6593</v>
      </c>
      <c r="AK87" s="144">
        <f t="shared" si="2"/>
        <v>37106.7</v>
      </c>
      <c r="AL87" s="112">
        <v>2025</v>
      </c>
      <c r="AM87" s="10"/>
    </row>
    <row r="88" spans="1:39" s="8" customFormat="1" ht="47.25">
      <c r="A88" s="10"/>
      <c r="B88" s="81">
        <v>5</v>
      </c>
      <c r="C88" s="81">
        <v>7</v>
      </c>
      <c r="D88" s="81">
        <v>5</v>
      </c>
      <c r="E88" s="81">
        <v>0</v>
      </c>
      <c r="F88" s="81">
        <v>7</v>
      </c>
      <c r="G88" s="81">
        <v>0</v>
      </c>
      <c r="H88" s="81">
        <v>2</v>
      </c>
      <c r="I88" s="81">
        <v>1</v>
      </c>
      <c r="J88" s="81">
        <v>2</v>
      </c>
      <c r="K88" s="81">
        <v>2</v>
      </c>
      <c r="L88" s="81">
        <v>0</v>
      </c>
      <c r="M88" s="81">
        <v>1</v>
      </c>
      <c r="N88" s="81">
        <v>1</v>
      </c>
      <c r="O88" s="81">
        <v>0</v>
      </c>
      <c r="P88" s="81">
        <v>2</v>
      </c>
      <c r="Q88" s="81">
        <v>5</v>
      </c>
      <c r="R88" s="81">
        <v>0</v>
      </c>
      <c r="S88" s="71"/>
      <c r="T88" s="71"/>
      <c r="U88" s="72"/>
      <c r="V88" s="72"/>
      <c r="W88" s="72"/>
      <c r="X88" s="72"/>
      <c r="Y88" s="72"/>
      <c r="Z88" s="72"/>
      <c r="AA88" s="72"/>
      <c r="AB88" s="72"/>
      <c r="AC88" s="97" t="s">
        <v>226</v>
      </c>
      <c r="AD88" s="107" t="s">
        <v>105</v>
      </c>
      <c r="AE88" s="148">
        <v>2129.1</v>
      </c>
      <c r="AF88" s="148">
        <v>2054.4</v>
      </c>
      <c r="AG88" s="148">
        <v>1813.1</v>
      </c>
      <c r="AH88" s="148">
        <v>1813.1</v>
      </c>
      <c r="AI88" s="148">
        <v>1813.1</v>
      </c>
      <c r="AJ88" s="148">
        <v>1813.1</v>
      </c>
      <c r="AK88" s="144">
        <f t="shared" si="2"/>
        <v>11435.900000000001</v>
      </c>
      <c r="AL88" s="112">
        <v>2025</v>
      </c>
      <c r="AM88" s="10"/>
    </row>
    <row r="89" spans="1:39" s="8" customFormat="1" ht="31.5">
      <c r="A89" s="10"/>
      <c r="B89" s="49"/>
      <c r="C89" s="49"/>
      <c r="D89" s="49"/>
      <c r="E89" s="59"/>
      <c r="F89" s="59"/>
      <c r="G89" s="59"/>
      <c r="H89" s="59"/>
      <c r="I89" s="59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60"/>
      <c r="V89" s="60"/>
      <c r="W89" s="60"/>
      <c r="X89" s="60"/>
      <c r="Y89" s="60"/>
      <c r="Z89" s="60"/>
      <c r="AA89" s="60"/>
      <c r="AB89" s="60"/>
      <c r="AC89" s="89" t="s">
        <v>109</v>
      </c>
      <c r="AD89" s="106" t="s">
        <v>92</v>
      </c>
      <c r="AE89" s="150">
        <v>22</v>
      </c>
      <c r="AF89" s="150">
        <v>22</v>
      </c>
      <c r="AG89" s="150">
        <v>22</v>
      </c>
      <c r="AH89" s="150">
        <v>22</v>
      </c>
      <c r="AI89" s="150">
        <v>22</v>
      </c>
      <c r="AJ89" s="150">
        <v>22</v>
      </c>
      <c r="AK89" s="144">
        <v>22</v>
      </c>
      <c r="AL89" s="112">
        <v>2025</v>
      </c>
      <c r="AM89" s="10"/>
    </row>
    <row r="90" spans="1:39" s="8" customFormat="1" ht="63">
      <c r="A90" s="10"/>
      <c r="B90" s="49"/>
      <c r="C90" s="49"/>
      <c r="D90" s="49"/>
      <c r="E90" s="59"/>
      <c r="F90" s="59"/>
      <c r="G90" s="59"/>
      <c r="H90" s="59"/>
      <c r="I90" s="59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60"/>
      <c r="V90" s="60"/>
      <c r="W90" s="60"/>
      <c r="X90" s="60"/>
      <c r="Y90" s="60"/>
      <c r="Z90" s="60"/>
      <c r="AA90" s="60"/>
      <c r="AB90" s="60"/>
      <c r="AC90" s="89" t="s">
        <v>206</v>
      </c>
      <c r="AD90" s="106" t="s">
        <v>92</v>
      </c>
      <c r="AE90" s="150">
        <v>100</v>
      </c>
      <c r="AF90" s="150">
        <v>100</v>
      </c>
      <c r="AG90" s="150">
        <v>100</v>
      </c>
      <c r="AH90" s="150">
        <v>100</v>
      </c>
      <c r="AI90" s="150">
        <v>100</v>
      </c>
      <c r="AJ90" s="150">
        <v>100</v>
      </c>
      <c r="AK90" s="144">
        <v>100</v>
      </c>
      <c r="AL90" s="112">
        <v>2025</v>
      </c>
      <c r="AM90" s="10"/>
    </row>
    <row r="91" spans="1:39" s="8" customFormat="1" ht="63">
      <c r="A91" s="10"/>
      <c r="B91" s="49"/>
      <c r="C91" s="49"/>
      <c r="D91" s="49"/>
      <c r="E91" s="59"/>
      <c r="F91" s="59"/>
      <c r="G91" s="59"/>
      <c r="H91" s="59"/>
      <c r="I91" s="59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60"/>
      <c r="V91" s="60"/>
      <c r="W91" s="60"/>
      <c r="X91" s="60"/>
      <c r="Y91" s="60"/>
      <c r="Z91" s="60"/>
      <c r="AA91" s="60"/>
      <c r="AB91" s="60"/>
      <c r="AC91" s="89" t="s">
        <v>207</v>
      </c>
      <c r="AD91" s="106" t="s">
        <v>92</v>
      </c>
      <c r="AE91" s="150">
        <v>100</v>
      </c>
      <c r="AF91" s="150">
        <v>100</v>
      </c>
      <c r="AG91" s="150">
        <v>100</v>
      </c>
      <c r="AH91" s="150">
        <v>100</v>
      </c>
      <c r="AI91" s="150">
        <v>100</v>
      </c>
      <c r="AJ91" s="150">
        <v>100</v>
      </c>
      <c r="AK91" s="144">
        <v>100</v>
      </c>
      <c r="AL91" s="112">
        <v>2025</v>
      </c>
      <c r="AM91" s="10"/>
    </row>
    <row r="92" spans="1:39" s="8" customFormat="1" ht="78.75">
      <c r="A92" s="10"/>
      <c r="B92" s="49"/>
      <c r="C92" s="49"/>
      <c r="D92" s="49"/>
      <c r="E92" s="59"/>
      <c r="F92" s="59"/>
      <c r="G92" s="59"/>
      <c r="H92" s="59"/>
      <c r="I92" s="59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60"/>
      <c r="V92" s="60"/>
      <c r="W92" s="60"/>
      <c r="X92" s="60"/>
      <c r="Y92" s="60"/>
      <c r="Z92" s="60"/>
      <c r="AA92" s="60"/>
      <c r="AB92" s="60"/>
      <c r="AC92" s="89" t="s">
        <v>208</v>
      </c>
      <c r="AD92" s="106" t="s">
        <v>92</v>
      </c>
      <c r="AE92" s="150">
        <v>100</v>
      </c>
      <c r="AF92" s="150">
        <v>100</v>
      </c>
      <c r="AG92" s="150">
        <v>100</v>
      </c>
      <c r="AH92" s="150">
        <v>100</v>
      </c>
      <c r="AI92" s="150">
        <v>100</v>
      </c>
      <c r="AJ92" s="150">
        <v>100</v>
      </c>
      <c r="AK92" s="144">
        <v>100</v>
      </c>
      <c r="AL92" s="112">
        <v>2025</v>
      </c>
      <c r="AM92" s="10"/>
    </row>
    <row r="93" spans="1:39" s="8" customFormat="1" ht="63">
      <c r="A93" s="10"/>
      <c r="B93" s="49"/>
      <c r="C93" s="49"/>
      <c r="D93" s="49"/>
      <c r="E93" s="59"/>
      <c r="F93" s="59"/>
      <c r="G93" s="59"/>
      <c r="H93" s="59"/>
      <c r="I93" s="59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60"/>
      <c r="V93" s="60"/>
      <c r="W93" s="60"/>
      <c r="X93" s="60"/>
      <c r="Y93" s="60"/>
      <c r="Z93" s="60"/>
      <c r="AA93" s="60"/>
      <c r="AB93" s="60"/>
      <c r="AC93" s="89" t="s">
        <v>209</v>
      </c>
      <c r="AD93" s="106" t="s">
        <v>92</v>
      </c>
      <c r="AE93" s="150">
        <v>100</v>
      </c>
      <c r="AF93" s="150">
        <v>100</v>
      </c>
      <c r="AG93" s="150">
        <v>100</v>
      </c>
      <c r="AH93" s="150">
        <v>100</v>
      </c>
      <c r="AI93" s="150">
        <v>100</v>
      </c>
      <c r="AJ93" s="150">
        <v>100</v>
      </c>
      <c r="AK93" s="144">
        <v>100</v>
      </c>
      <c r="AL93" s="112">
        <v>2025</v>
      </c>
      <c r="AM93" s="10"/>
    </row>
    <row r="94" spans="1:39" s="8" customFormat="1" ht="121.5" customHeight="1">
      <c r="A94" s="10"/>
      <c r="B94" s="81">
        <v>5</v>
      </c>
      <c r="C94" s="81">
        <v>7</v>
      </c>
      <c r="D94" s="81">
        <v>5</v>
      </c>
      <c r="E94" s="81">
        <v>0</v>
      </c>
      <c r="F94" s="81">
        <v>7</v>
      </c>
      <c r="G94" s="81">
        <v>0</v>
      </c>
      <c r="H94" s="81">
        <v>2</v>
      </c>
      <c r="I94" s="81">
        <v>1</v>
      </c>
      <c r="J94" s="81">
        <v>2</v>
      </c>
      <c r="K94" s="81">
        <v>2</v>
      </c>
      <c r="L94" s="81">
        <v>0</v>
      </c>
      <c r="M94" s="81">
        <v>1</v>
      </c>
      <c r="N94" s="81">
        <v>1</v>
      </c>
      <c r="O94" s="81">
        <v>0</v>
      </c>
      <c r="P94" s="81">
        <v>7</v>
      </c>
      <c r="Q94" s="81">
        <v>5</v>
      </c>
      <c r="R94" s="81">
        <v>0</v>
      </c>
      <c r="S94" s="81">
        <v>10</v>
      </c>
      <c r="T94" s="71"/>
      <c r="U94" s="72"/>
      <c r="V94" s="72"/>
      <c r="W94" s="72"/>
      <c r="X94" s="72"/>
      <c r="Y94" s="72"/>
      <c r="Z94" s="72"/>
      <c r="AA94" s="72"/>
      <c r="AB94" s="72"/>
      <c r="AC94" s="97" t="s">
        <v>227</v>
      </c>
      <c r="AD94" s="107" t="s">
        <v>3</v>
      </c>
      <c r="AE94" s="148">
        <v>90981.6</v>
      </c>
      <c r="AF94" s="148">
        <v>100545.4</v>
      </c>
      <c r="AG94" s="148">
        <v>99821.9</v>
      </c>
      <c r="AH94" s="148">
        <v>100531.7</v>
      </c>
      <c r="AI94" s="148">
        <v>100531.7</v>
      </c>
      <c r="AJ94" s="148">
        <v>100531.7</v>
      </c>
      <c r="AK94" s="144">
        <f>AJ94+AE94+AF94+AG94+AH94+AI94</f>
        <v>592944</v>
      </c>
      <c r="AL94" s="112">
        <v>2025</v>
      </c>
      <c r="AM94" s="10"/>
    </row>
    <row r="95" spans="1:39" s="8" customFormat="1" ht="69" customHeight="1">
      <c r="A95" s="10"/>
      <c r="B95" s="81">
        <v>5</v>
      </c>
      <c r="C95" s="81">
        <v>7</v>
      </c>
      <c r="D95" s="81">
        <v>5</v>
      </c>
      <c r="E95" s="81">
        <v>0</v>
      </c>
      <c r="F95" s="81">
        <v>7</v>
      </c>
      <c r="G95" s="81">
        <v>0</v>
      </c>
      <c r="H95" s="81">
        <v>2</v>
      </c>
      <c r="I95" s="81">
        <v>1</v>
      </c>
      <c r="J95" s="81">
        <v>2</v>
      </c>
      <c r="K95" s="81">
        <v>2</v>
      </c>
      <c r="L95" s="81">
        <v>0</v>
      </c>
      <c r="M95" s="81">
        <v>1</v>
      </c>
      <c r="N95" s="81">
        <v>5</v>
      </c>
      <c r="O95" s="81">
        <v>3</v>
      </c>
      <c r="P95" s="81">
        <v>0</v>
      </c>
      <c r="Q95" s="81">
        <v>3</v>
      </c>
      <c r="R95" s="81">
        <v>1</v>
      </c>
      <c r="S95" s="81"/>
      <c r="T95" s="71"/>
      <c r="U95" s="72"/>
      <c r="V95" s="72"/>
      <c r="W95" s="72"/>
      <c r="X95" s="72"/>
      <c r="Y95" s="72"/>
      <c r="Z95" s="72"/>
      <c r="AA95" s="72"/>
      <c r="AB95" s="72"/>
      <c r="AC95" s="97" t="s">
        <v>252</v>
      </c>
      <c r="AD95" s="107" t="s">
        <v>105</v>
      </c>
      <c r="AE95" s="148">
        <v>2864.4</v>
      </c>
      <c r="AF95" s="148">
        <v>8593.2</v>
      </c>
      <c r="AG95" s="148">
        <v>8749.4</v>
      </c>
      <c r="AH95" s="148">
        <v>8749.4</v>
      </c>
      <c r="AI95" s="148">
        <v>8749.4</v>
      </c>
      <c r="AJ95" s="148">
        <v>8749.4</v>
      </c>
      <c r="AK95" s="144">
        <f>AE95+AF95+AG95+AH95+AI95+AJ95</f>
        <v>46455.200000000004</v>
      </c>
      <c r="AL95" s="112">
        <v>2025</v>
      </c>
      <c r="AM95" s="10"/>
    </row>
    <row r="96" spans="1:39" s="8" customFormat="1" ht="69" customHeight="1">
      <c r="A96" s="10"/>
      <c r="B96" s="81">
        <v>5</v>
      </c>
      <c r="C96" s="81">
        <v>7</v>
      </c>
      <c r="D96" s="81">
        <v>5</v>
      </c>
      <c r="E96" s="81">
        <v>0</v>
      </c>
      <c r="F96" s="81">
        <v>7</v>
      </c>
      <c r="G96" s="81">
        <v>0</v>
      </c>
      <c r="H96" s="81">
        <v>2</v>
      </c>
      <c r="I96" s="81">
        <v>1</v>
      </c>
      <c r="J96" s="81">
        <v>2</v>
      </c>
      <c r="K96" s="81">
        <v>2</v>
      </c>
      <c r="L96" s="81">
        <v>0</v>
      </c>
      <c r="M96" s="81">
        <v>1</v>
      </c>
      <c r="N96" s="81">
        <v>1</v>
      </c>
      <c r="O96" s="81">
        <v>0</v>
      </c>
      <c r="P96" s="81">
        <v>9</v>
      </c>
      <c r="Q96" s="81">
        <v>2</v>
      </c>
      <c r="R96" s="81">
        <v>0</v>
      </c>
      <c r="S96" s="81"/>
      <c r="T96" s="71"/>
      <c r="U96" s="72"/>
      <c r="V96" s="72"/>
      <c r="W96" s="72"/>
      <c r="X96" s="72"/>
      <c r="Y96" s="72"/>
      <c r="Z96" s="72"/>
      <c r="AA96" s="72"/>
      <c r="AB96" s="72"/>
      <c r="AC96" s="97" t="s">
        <v>255</v>
      </c>
      <c r="AD96" s="107" t="s">
        <v>3</v>
      </c>
      <c r="AE96" s="146">
        <v>0</v>
      </c>
      <c r="AF96" s="146">
        <v>85</v>
      </c>
      <c r="AG96" s="146">
        <v>0</v>
      </c>
      <c r="AH96" s="146">
        <v>0</v>
      </c>
      <c r="AI96" s="146">
        <v>0</v>
      </c>
      <c r="AJ96" s="146">
        <v>0</v>
      </c>
      <c r="AK96" s="144">
        <f>AE96+AF96+AG96+AH96+AI96</f>
        <v>85</v>
      </c>
      <c r="AL96" s="112">
        <v>2025</v>
      </c>
      <c r="AM96" s="10"/>
    </row>
    <row r="97" spans="1:39" s="73" customFormat="1" ht="31.5">
      <c r="A97" s="68"/>
      <c r="B97" s="69">
        <v>5</v>
      </c>
      <c r="C97" s="69">
        <v>7</v>
      </c>
      <c r="D97" s="69">
        <v>5</v>
      </c>
      <c r="E97" s="70">
        <v>0</v>
      </c>
      <c r="F97" s="70">
        <v>7</v>
      </c>
      <c r="G97" s="70">
        <v>0</v>
      </c>
      <c r="H97" s="70">
        <v>2</v>
      </c>
      <c r="I97" s="70">
        <v>1</v>
      </c>
      <c r="J97" s="69">
        <v>2</v>
      </c>
      <c r="K97" s="69">
        <v>2</v>
      </c>
      <c r="L97" s="69">
        <v>0</v>
      </c>
      <c r="M97" s="69">
        <v>2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71"/>
      <c r="T97" s="71"/>
      <c r="U97" s="72"/>
      <c r="V97" s="72"/>
      <c r="W97" s="72"/>
      <c r="X97" s="72"/>
      <c r="Y97" s="72"/>
      <c r="Z97" s="72"/>
      <c r="AA97" s="72"/>
      <c r="AB97" s="72"/>
      <c r="AC97" s="97" t="s">
        <v>147</v>
      </c>
      <c r="AD97" s="107" t="s">
        <v>105</v>
      </c>
      <c r="AE97" s="148">
        <v>0</v>
      </c>
      <c r="AF97" s="148">
        <v>0</v>
      </c>
      <c r="AG97" s="148">
        <v>0</v>
      </c>
      <c r="AH97" s="148">
        <v>0</v>
      </c>
      <c r="AI97" s="148">
        <v>0</v>
      </c>
      <c r="AJ97" s="148">
        <v>0</v>
      </c>
      <c r="AK97" s="144">
        <f>AE97+AF97+AG97+AH97+AI97</f>
        <v>0</v>
      </c>
      <c r="AL97" s="112">
        <v>2025</v>
      </c>
      <c r="AM97" s="68"/>
    </row>
    <row r="98" spans="1:39" s="8" customFormat="1" ht="31.5">
      <c r="A98" s="10"/>
      <c r="B98" s="78"/>
      <c r="C98" s="78"/>
      <c r="D98" s="78"/>
      <c r="E98" s="79"/>
      <c r="F98" s="79"/>
      <c r="G98" s="79"/>
      <c r="H98" s="79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54"/>
      <c r="T98" s="54"/>
      <c r="U98" s="60"/>
      <c r="V98" s="60"/>
      <c r="W98" s="60"/>
      <c r="X98" s="60"/>
      <c r="Y98" s="60"/>
      <c r="Z98" s="60"/>
      <c r="AA98" s="60"/>
      <c r="AB98" s="60"/>
      <c r="AC98" s="91" t="s">
        <v>170</v>
      </c>
      <c r="AD98" s="106" t="s">
        <v>105</v>
      </c>
      <c r="AE98" s="150">
        <v>0</v>
      </c>
      <c r="AF98" s="150">
        <v>0</v>
      </c>
      <c r="AG98" s="150">
        <v>0</v>
      </c>
      <c r="AH98" s="150">
        <v>0</v>
      </c>
      <c r="AI98" s="150">
        <v>0</v>
      </c>
      <c r="AJ98" s="150">
        <v>0</v>
      </c>
      <c r="AK98" s="144">
        <f>AE98+AF98+AG98+AH98+AI98</f>
        <v>0</v>
      </c>
      <c r="AL98" s="112">
        <v>2025</v>
      </c>
      <c r="AM98" s="10"/>
    </row>
    <row r="99" spans="1:39" s="8" customFormat="1" ht="31.5">
      <c r="A99" s="10"/>
      <c r="B99" s="78"/>
      <c r="C99" s="78"/>
      <c r="D99" s="78"/>
      <c r="E99" s="79"/>
      <c r="F99" s="79"/>
      <c r="G99" s="79"/>
      <c r="H99" s="79"/>
      <c r="I99" s="79"/>
      <c r="J99" s="78"/>
      <c r="K99" s="78"/>
      <c r="L99" s="78"/>
      <c r="M99" s="78"/>
      <c r="N99" s="78"/>
      <c r="O99" s="78"/>
      <c r="P99" s="78"/>
      <c r="Q99" s="78"/>
      <c r="R99" s="78"/>
      <c r="S99" s="54"/>
      <c r="T99" s="54"/>
      <c r="U99" s="60"/>
      <c r="V99" s="60"/>
      <c r="W99" s="60"/>
      <c r="X99" s="60"/>
      <c r="Y99" s="60"/>
      <c r="Z99" s="60"/>
      <c r="AA99" s="60"/>
      <c r="AB99" s="60"/>
      <c r="AC99" s="89" t="s">
        <v>164</v>
      </c>
      <c r="AD99" s="106" t="s">
        <v>92</v>
      </c>
      <c r="AE99" s="150">
        <v>4</v>
      </c>
      <c r="AF99" s="150">
        <v>4</v>
      </c>
      <c r="AG99" s="150">
        <v>4</v>
      </c>
      <c r="AH99" s="150">
        <v>4</v>
      </c>
      <c r="AI99" s="150">
        <v>4</v>
      </c>
      <c r="AJ99" s="150">
        <v>4</v>
      </c>
      <c r="AK99" s="144">
        <f>AE99+AF99+AG99+AH99+AI99</f>
        <v>20</v>
      </c>
      <c r="AL99" s="112">
        <v>2025</v>
      </c>
      <c r="AM99" s="10"/>
    </row>
    <row r="100" spans="1:39" s="73" customFormat="1" ht="37.5" customHeight="1">
      <c r="A100" s="68"/>
      <c r="B100" s="69">
        <v>5</v>
      </c>
      <c r="C100" s="69">
        <v>7</v>
      </c>
      <c r="D100" s="69">
        <v>5</v>
      </c>
      <c r="E100" s="70">
        <v>0</v>
      </c>
      <c r="F100" s="70">
        <v>7</v>
      </c>
      <c r="G100" s="70">
        <v>0</v>
      </c>
      <c r="H100" s="70">
        <v>2</v>
      </c>
      <c r="I100" s="70">
        <v>1</v>
      </c>
      <c r="J100" s="69">
        <v>2</v>
      </c>
      <c r="K100" s="69">
        <v>2</v>
      </c>
      <c r="L100" s="69">
        <v>0</v>
      </c>
      <c r="M100" s="69">
        <v>3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71"/>
      <c r="T100" s="71"/>
      <c r="U100" s="72"/>
      <c r="V100" s="72"/>
      <c r="W100" s="72"/>
      <c r="X100" s="72"/>
      <c r="Y100" s="72"/>
      <c r="Z100" s="72"/>
      <c r="AA100" s="72"/>
      <c r="AB100" s="72"/>
      <c r="AC100" s="100" t="s">
        <v>188</v>
      </c>
      <c r="AD100" s="107" t="s">
        <v>105</v>
      </c>
      <c r="AE100" s="148">
        <v>0</v>
      </c>
      <c r="AF100" s="148">
        <v>0</v>
      </c>
      <c r="AG100" s="148">
        <v>0</v>
      </c>
      <c r="AH100" s="148">
        <v>0</v>
      </c>
      <c r="AI100" s="148">
        <v>0</v>
      </c>
      <c r="AJ100" s="148"/>
      <c r="AK100" s="144">
        <f>AE100+AF100+AG100+AH100+AI100</f>
        <v>0</v>
      </c>
      <c r="AL100" s="112">
        <v>2025</v>
      </c>
      <c r="AM100" s="68"/>
    </row>
    <row r="101" spans="1:39" s="8" customFormat="1" ht="63">
      <c r="A101" s="10"/>
      <c r="B101" s="49"/>
      <c r="C101" s="49"/>
      <c r="D101" s="49"/>
      <c r="E101" s="59"/>
      <c r="F101" s="59"/>
      <c r="G101" s="59"/>
      <c r="H101" s="59"/>
      <c r="I101" s="59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60"/>
      <c r="V101" s="60"/>
      <c r="W101" s="60"/>
      <c r="X101" s="60"/>
      <c r="Y101" s="60"/>
      <c r="Z101" s="60"/>
      <c r="AA101" s="60"/>
      <c r="AB101" s="60"/>
      <c r="AC101" s="94" t="s">
        <v>189</v>
      </c>
      <c r="AD101" s="106" t="s">
        <v>92</v>
      </c>
      <c r="AE101" s="150">
        <v>9</v>
      </c>
      <c r="AF101" s="150">
        <v>9</v>
      </c>
      <c r="AG101" s="150">
        <v>9</v>
      </c>
      <c r="AH101" s="150">
        <v>9</v>
      </c>
      <c r="AI101" s="150">
        <v>9</v>
      </c>
      <c r="AJ101" s="150">
        <v>9</v>
      </c>
      <c r="AK101" s="144">
        <v>9</v>
      </c>
      <c r="AL101" s="112">
        <v>2025</v>
      </c>
      <c r="AM101" s="10"/>
    </row>
    <row r="102" spans="1:39" s="8" customFormat="1" ht="47.25">
      <c r="A102" s="10"/>
      <c r="B102" s="49"/>
      <c r="C102" s="49"/>
      <c r="D102" s="49"/>
      <c r="E102" s="59"/>
      <c r="F102" s="59"/>
      <c r="G102" s="59"/>
      <c r="H102" s="59"/>
      <c r="I102" s="59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60"/>
      <c r="V102" s="60"/>
      <c r="W102" s="60"/>
      <c r="X102" s="60"/>
      <c r="Y102" s="60"/>
      <c r="Z102" s="60"/>
      <c r="AA102" s="60"/>
      <c r="AB102" s="60"/>
      <c r="AC102" s="94" t="s">
        <v>199</v>
      </c>
      <c r="AD102" s="106" t="s">
        <v>92</v>
      </c>
      <c r="AE102" s="150">
        <v>100</v>
      </c>
      <c r="AF102" s="150">
        <v>100</v>
      </c>
      <c r="AG102" s="150">
        <v>100</v>
      </c>
      <c r="AH102" s="150">
        <v>100</v>
      </c>
      <c r="AI102" s="150">
        <v>100</v>
      </c>
      <c r="AJ102" s="150">
        <v>100</v>
      </c>
      <c r="AK102" s="144">
        <v>100</v>
      </c>
      <c r="AL102" s="112">
        <v>2025</v>
      </c>
      <c r="AM102" s="10"/>
    </row>
    <row r="103" spans="1:39" s="8" customFormat="1" ht="47.25">
      <c r="A103" s="10"/>
      <c r="B103" s="49"/>
      <c r="C103" s="49"/>
      <c r="D103" s="49"/>
      <c r="E103" s="59"/>
      <c r="F103" s="59"/>
      <c r="G103" s="59"/>
      <c r="H103" s="59"/>
      <c r="I103" s="59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60"/>
      <c r="V103" s="60"/>
      <c r="W103" s="60"/>
      <c r="X103" s="60"/>
      <c r="Y103" s="60"/>
      <c r="Z103" s="60"/>
      <c r="AA103" s="60"/>
      <c r="AB103" s="60"/>
      <c r="AC103" s="94" t="s">
        <v>200</v>
      </c>
      <c r="AD103" s="106" t="s">
        <v>92</v>
      </c>
      <c r="AE103" s="152">
        <v>70</v>
      </c>
      <c r="AF103" s="150">
        <v>70</v>
      </c>
      <c r="AG103" s="150">
        <v>70</v>
      </c>
      <c r="AH103" s="150">
        <v>70</v>
      </c>
      <c r="AI103" s="150">
        <v>70</v>
      </c>
      <c r="AJ103" s="150">
        <v>70</v>
      </c>
      <c r="AK103" s="144">
        <f>AE103+AF103+AG103+AH103+AI103</f>
        <v>350</v>
      </c>
      <c r="AL103" s="112">
        <v>2025</v>
      </c>
      <c r="AM103" s="10"/>
    </row>
    <row r="104" spans="1:39" s="8" customFormat="1" ht="47.25">
      <c r="A104" s="10"/>
      <c r="B104" s="49"/>
      <c r="C104" s="49"/>
      <c r="D104" s="49"/>
      <c r="E104" s="59"/>
      <c r="F104" s="59"/>
      <c r="G104" s="59"/>
      <c r="H104" s="59"/>
      <c r="I104" s="59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60"/>
      <c r="V104" s="60"/>
      <c r="W104" s="60"/>
      <c r="X104" s="60"/>
      <c r="Y104" s="60"/>
      <c r="Z104" s="60"/>
      <c r="AA104" s="60"/>
      <c r="AB104" s="60"/>
      <c r="AC104" s="94" t="s">
        <v>201</v>
      </c>
      <c r="AD104" s="106" t="s">
        <v>92</v>
      </c>
      <c r="AE104" s="150">
        <v>100</v>
      </c>
      <c r="AF104" s="150">
        <v>100</v>
      </c>
      <c r="AG104" s="150">
        <v>100</v>
      </c>
      <c r="AH104" s="150">
        <v>100</v>
      </c>
      <c r="AI104" s="150">
        <v>100</v>
      </c>
      <c r="AJ104" s="150">
        <v>100</v>
      </c>
      <c r="AK104" s="144">
        <f>AE104+AF104+AG104+AH104+AI104</f>
        <v>500</v>
      </c>
      <c r="AL104" s="112">
        <v>2025</v>
      </c>
      <c r="AM104" s="10"/>
    </row>
    <row r="105" spans="1:39" s="8" customFormat="1" ht="33" customHeight="1">
      <c r="A105" s="10"/>
      <c r="B105" s="78"/>
      <c r="C105" s="78"/>
      <c r="D105" s="78"/>
      <c r="E105" s="79"/>
      <c r="F105" s="79"/>
      <c r="G105" s="79"/>
      <c r="H105" s="79"/>
      <c r="I105" s="79"/>
      <c r="J105" s="78"/>
      <c r="K105" s="78"/>
      <c r="L105" s="78"/>
      <c r="M105" s="78"/>
      <c r="N105" s="78"/>
      <c r="O105" s="78"/>
      <c r="P105" s="78"/>
      <c r="Q105" s="78"/>
      <c r="R105" s="78"/>
      <c r="S105" s="54"/>
      <c r="T105" s="54"/>
      <c r="U105" s="60"/>
      <c r="V105" s="60"/>
      <c r="W105" s="60"/>
      <c r="X105" s="60"/>
      <c r="Y105" s="60"/>
      <c r="Z105" s="60"/>
      <c r="AA105" s="60"/>
      <c r="AB105" s="60"/>
      <c r="AC105" s="101" t="s">
        <v>176</v>
      </c>
      <c r="AD105" s="106" t="s">
        <v>173</v>
      </c>
      <c r="AE105" s="150" t="s">
        <v>134</v>
      </c>
      <c r="AF105" s="150" t="s">
        <v>134</v>
      </c>
      <c r="AG105" s="150" t="s">
        <v>134</v>
      </c>
      <c r="AH105" s="150" t="s">
        <v>134</v>
      </c>
      <c r="AI105" s="150" t="s">
        <v>134</v>
      </c>
      <c r="AJ105" s="150" t="s">
        <v>134</v>
      </c>
      <c r="AK105" s="144" t="s">
        <v>134</v>
      </c>
      <c r="AL105" s="112">
        <v>2025</v>
      </c>
      <c r="AM105" s="10"/>
    </row>
    <row r="106" spans="1:39" s="8" customFormat="1" ht="33" customHeight="1">
      <c r="A106" s="10"/>
      <c r="B106" s="49"/>
      <c r="C106" s="49"/>
      <c r="D106" s="49"/>
      <c r="E106" s="59"/>
      <c r="F106" s="59"/>
      <c r="G106" s="59"/>
      <c r="H106" s="59"/>
      <c r="I106" s="59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60"/>
      <c r="V106" s="60"/>
      <c r="W106" s="60"/>
      <c r="X106" s="60"/>
      <c r="Y106" s="60"/>
      <c r="Z106" s="60"/>
      <c r="AA106" s="60"/>
      <c r="AB106" s="60"/>
      <c r="AC106" s="89" t="s">
        <v>148</v>
      </c>
      <c r="AD106" s="106" t="s">
        <v>92</v>
      </c>
      <c r="AE106" s="150">
        <v>100</v>
      </c>
      <c r="AF106" s="150">
        <v>100</v>
      </c>
      <c r="AG106" s="150">
        <v>100</v>
      </c>
      <c r="AH106" s="150">
        <v>100</v>
      </c>
      <c r="AI106" s="150">
        <v>100</v>
      </c>
      <c r="AJ106" s="150">
        <v>100</v>
      </c>
      <c r="AK106" s="144">
        <f>AE106+AF106+AG106+AH106+AI106</f>
        <v>500</v>
      </c>
      <c r="AL106" s="112">
        <v>2025</v>
      </c>
      <c r="AM106" s="10"/>
    </row>
    <row r="107" spans="1:39" s="8" customFormat="1" ht="31.5">
      <c r="A107" s="10"/>
      <c r="B107" s="78"/>
      <c r="C107" s="78"/>
      <c r="D107" s="78"/>
      <c r="E107" s="79"/>
      <c r="F107" s="79"/>
      <c r="G107" s="79"/>
      <c r="H107" s="79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54"/>
      <c r="T107" s="54"/>
      <c r="U107" s="60"/>
      <c r="V107" s="60"/>
      <c r="W107" s="60"/>
      <c r="X107" s="60"/>
      <c r="Y107" s="60"/>
      <c r="Z107" s="60"/>
      <c r="AA107" s="60"/>
      <c r="AB107" s="60"/>
      <c r="AC107" s="101" t="s">
        <v>175</v>
      </c>
      <c r="AD107" s="106" t="s">
        <v>173</v>
      </c>
      <c r="AE107" s="150" t="s">
        <v>134</v>
      </c>
      <c r="AF107" s="150" t="s">
        <v>134</v>
      </c>
      <c r="AG107" s="150" t="s">
        <v>134</v>
      </c>
      <c r="AH107" s="150" t="s">
        <v>134</v>
      </c>
      <c r="AI107" s="150" t="s">
        <v>134</v>
      </c>
      <c r="AJ107" s="150" t="s">
        <v>134</v>
      </c>
      <c r="AK107" s="144" t="s">
        <v>134</v>
      </c>
      <c r="AL107" s="112">
        <v>2025</v>
      </c>
      <c r="AM107" s="10"/>
    </row>
    <row r="108" spans="1:39" s="8" customFormat="1" ht="30.75" customHeight="1">
      <c r="A108" s="10"/>
      <c r="B108" s="49"/>
      <c r="C108" s="49"/>
      <c r="D108" s="49"/>
      <c r="E108" s="59"/>
      <c r="F108" s="59"/>
      <c r="G108" s="59"/>
      <c r="H108" s="59"/>
      <c r="I108" s="59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60"/>
      <c r="V108" s="60"/>
      <c r="W108" s="60"/>
      <c r="X108" s="60"/>
      <c r="Y108" s="60"/>
      <c r="Z108" s="60"/>
      <c r="AA108" s="60"/>
      <c r="AB108" s="60"/>
      <c r="AC108" s="89" t="s">
        <v>149</v>
      </c>
      <c r="AD108" s="106" t="s">
        <v>92</v>
      </c>
      <c r="AE108" s="150">
        <v>100</v>
      </c>
      <c r="AF108" s="150">
        <v>100</v>
      </c>
      <c r="AG108" s="150">
        <v>100</v>
      </c>
      <c r="AH108" s="150">
        <v>100</v>
      </c>
      <c r="AI108" s="150">
        <v>100</v>
      </c>
      <c r="AJ108" s="150">
        <v>100</v>
      </c>
      <c r="AK108" s="144">
        <f>AE108+AF108+AG108+AH108+AI108</f>
        <v>500</v>
      </c>
      <c r="AL108" s="112">
        <v>2025</v>
      </c>
      <c r="AM108" s="10"/>
    </row>
    <row r="109" spans="1:39" s="8" customFormat="1" ht="39.75" customHeight="1">
      <c r="A109" s="10"/>
      <c r="B109" s="49"/>
      <c r="C109" s="49"/>
      <c r="D109" s="49"/>
      <c r="E109" s="59"/>
      <c r="F109" s="59"/>
      <c r="G109" s="59"/>
      <c r="H109" s="59"/>
      <c r="I109" s="59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60"/>
      <c r="V109" s="60"/>
      <c r="W109" s="60"/>
      <c r="X109" s="60"/>
      <c r="Y109" s="60"/>
      <c r="Z109" s="60"/>
      <c r="AA109" s="60"/>
      <c r="AB109" s="60"/>
      <c r="AC109" s="89" t="s">
        <v>150</v>
      </c>
      <c r="AD109" s="106" t="s">
        <v>92</v>
      </c>
      <c r="AE109" s="150">
        <v>100</v>
      </c>
      <c r="AF109" s="150">
        <v>100</v>
      </c>
      <c r="AG109" s="150">
        <v>100</v>
      </c>
      <c r="AH109" s="150">
        <v>100</v>
      </c>
      <c r="AI109" s="150">
        <v>100</v>
      </c>
      <c r="AJ109" s="150">
        <v>100</v>
      </c>
      <c r="AK109" s="144">
        <f>AE109+AF109+AG109+AH109+AI109</f>
        <v>500</v>
      </c>
      <c r="AL109" s="112">
        <v>2025</v>
      </c>
      <c r="AM109" s="10"/>
    </row>
    <row r="110" spans="1:39" s="8" customFormat="1" ht="45" customHeight="1">
      <c r="A110" s="10"/>
      <c r="B110" s="78"/>
      <c r="C110" s="78"/>
      <c r="D110" s="78"/>
      <c r="E110" s="79"/>
      <c r="F110" s="79"/>
      <c r="G110" s="79"/>
      <c r="H110" s="79"/>
      <c r="I110" s="79"/>
      <c r="J110" s="78"/>
      <c r="K110" s="78"/>
      <c r="L110" s="78"/>
      <c r="M110" s="78"/>
      <c r="N110" s="78"/>
      <c r="O110" s="78"/>
      <c r="P110" s="78"/>
      <c r="Q110" s="78"/>
      <c r="R110" s="78"/>
      <c r="S110" s="54"/>
      <c r="T110" s="54"/>
      <c r="U110" s="60"/>
      <c r="V110" s="60"/>
      <c r="W110" s="60"/>
      <c r="X110" s="60"/>
      <c r="Y110" s="60"/>
      <c r="Z110" s="60"/>
      <c r="AA110" s="60"/>
      <c r="AB110" s="60"/>
      <c r="AC110" s="101" t="s">
        <v>202</v>
      </c>
      <c r="AD110" s="106" t="s">
        <v>173</v>
      </c>
      <c r="AE110" s="150" t="s">
        <v>134</v>
      </c>
      <c r="AF110" s="150" t="s">
        <v>134</v>
      </c>
      <c r="AG110" s="150" t="s">
        <v>134</v>
      </c>
      <c r="AH110" s="150" t="s">
        <v>134</v>
      </c>
      <c r="AI110" s="150" t="s">
        <v>134</v>
      </c>
      <c r="AJ110" s="150" t="s">
        <v>134</v>
      </c>
      <c r="AK110" s="144" t="s">
        <v>134</v>
      </c>
      <c r="AL110" s="112">
        <v>2025</v>
      </c>
      <c r="AM110" s="10"/>
    </row>
    <row r="111" spans="1:39" s="8" customFormat="1" ht="36.75" customHeight="1">
      <c r="A111" s="10"/>
      <c r="B111" s="78"/>
      <c r="C111" s="78"/>
      <c r="D111" s="78"/>
      <c r="E111" s="79"/>
      <c r="F111" s="79"/>
      <c r="G111" s="79"/>
      <c r="H111" s="79"/>
      <c r="I111" s="79"/>
      <c r="J111" s="78"/>
      <c r="K111" s="78"/>
      <c r="L111" s="78"/>
      <c r="M111" s="78"/>
      <c r="N111" s="78"/>
      <c r="O111" s="78"/>
      <c r="P111" s="78"/>
      <c r="Q111" s="78"/>
      <c r="R111" s="78"/>
      <c r="S111" s="54"/>
      <c r="T111" s="54"/>
      <c r="U111" s="60"/>
      <c r="V111" s="60"/>
      <c r="W111" s="60"/>
      <c r="X111" s="60"/>
      <c r="Y111" s="60"/>
      <c r="Z111" s="60"/>
      <c r="AA111" s="60"/>
      <c r="AB111" s="60"/>
      <c r="AC111" s="89" t="s">
        <v>203</v>
      </c>
      <c r="AD111" s="106" t="s">
        <v>92</v>
      </c>
      <c r="AE111" s="152">
        <v>100</v>
      </c>
      <c r="AF111" s="150">
        <v>100</v>
      </c>
      <c r="AG111" s="150">
        <v>100</v>
      </c>
      <c r="AH111" s="150">
        <v>100</v>
      </c>
      <c r="AI111" s="150">
        <v>100</v>
      </c>
      <c r="AJ111" s="150">
        <v>100</v>
      </c>
      <c r="AK111" s="144">
        <f>AE111+AF111+AG111+AH111+AI111</f>
        <v>500</v>
      </c>
      <c r="AL111" s="112">
        <v>2025</v>
      </c>
      <c r="AM111" s="10"/>
    </row>
    <row r="112" spans="1:39" s="8" customFormat="1" ht="47.25" customHeight="1">
      <c r="A112" s="10"/>
      <c r="B112" s="49"/>
      <c r="C112" s="49"/>
      <c r="D112" s="49"/>
      <c r="E112" s="59"/>
      <c r="F112" s="59"/>
      <c r="G112" s="59"/>
      <c r="H112" s="59"/>
      <c r="I112" s="59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60"/>
      <c r="V112" s="60"/>
      <c r="W112" s="60"/>
      <c r="X112" s="60"/>
      <c r="Y112" s="60"/>
      <c r="Z112" s="60"/>
      <c r="AA112" s="60"/>
      <c r="AB112" s="60"/>
      <c r="AC112" s="89" t="s">
        <v>204</v>
      </c>
      <c r="AD112" s="106" t="s">
        <v>92</v>
      </c>
      <c r="AE112" s="150">
        <v>100</v>
      </c>
      <c r="AF112" s="150">
        <v>100</v>
      </c>
      <c r="AG112" s="150">
        <v>100</v>
      </c>
      <c r="AH112" s="150">
        <v>100</v>
      </c>
      <c r="AI112" s="150">
        <v>100</v>
      </c>
      <c r="AJ112" s="150">
        <v>100</v>
      </c>
      <c r="AK112" s="144">
        <f>AE112+AF112+AG112+AH112+AI112</f>
        <v>500</v>
      </c>
      <c r="AL112" s="112">
        <v>2025</v>
      </c>
      <c r="AM112" s="10"/>
    </row>
    <row r="113" spans="1:41" s="74" customFormat="1" ht="31.5">
      <c r="A113" s="138"/>
      <c r="B113" s="133">
        <v>5</v>
      </c>
      <c r="C113" s="133">
        <v>7</v>
      </c>
      <c r="D113" s="133">
        <v>5</v>
      </c>
      <c r="E113" s="133">
        <v>0</v>
      </c>
      <c r="F113" s="133">
        <v>7</v>
      </c>
      <c r="G113" s="133">
        <v>0</v>
      </c>
      <c r="H113" s="133">
        <v>3</v>
      </c>
      <c r="I113" s="133">
        <v>1</v>
      </c>
      <c r="J113" s="133">
        <v>2</v>
      </c>
      <c r="K113" s="133">
        <v>3</v>
      </c>
      <c r="L113" s="133">
        <v>0</v>
      </c>
      <c r="M113" s="133">
        <v>0</v>
      </c>
      <c r="N113" s="133">
        <v>0</v>
      </c>
      <c r="O113" s="133">
        <v>0</v>
      </c>
      <c r="P113" s="133">
        <v>0</v>
      </c>
      <c r="Q113" s="133">
        <v>0</v>
      </c>
      <c r="R113" s="133">
        <v>0</v>
      </c>
      <c r="S113" s="134"/>
      <c r="T113" s="134"/>
      <c r="U113" s="135"/>
      <c r="V113" s="135"/>
      <c r="W113" s="135"/>
      <c r="X113" s="135"/>
      <c r="Y113" s="135"/>
      <c r="Z113" s="135"/>
      <c r="AA113" s="135"/>
      <c r="AB113" s="140"/>
      <c r="AC113" s="141" t="s">
        <v>99</v>
      </c>
      <c r="AD113" s="137" t="s">
        <v>3</v>
      </c>
      <c r="AE113" s="149">
        <f aca="true" t="shared" si="3" ref="AE113:AJ113">AE114+AE129</f>
        <v>6861.599999999999</v>
      </c>
      <c r="AF113" s="149">
        <f t="shared" si="3"/>
        <v>9791.225</v>
      </c>
      <c r="AG113" s="149">
        <f t="shared" si="3"/>
        <v>7958</v>
      </c>
      <c r="AH113" s="149">
        <f t="shared" si="3"/>
        <v>7892</v>
      </c>
      <c r="AI113" s="149">
        <f t="shared" si="3"/>
        <v>7508</v>
      </c>
      <c r="AJ113" s="149">
        <f t="shared" si="3"/>
        <v>7508</v>
      </c>
      <c r="AK113" s="144">
        <f>AE113+AF113+AG113+AH113+AI113+AJ113</f>
        <v>47518.825</v>
      </c>
      <c r="AL113" s="112">
        <v>2025</v>
      </c>
      <c r="AM113" s="67"/>
      <c r="AO113" s="74" t="s">
        <v>177</v>
      </c>
    </row>
    <row r="114" spans="1:41" s="73" customFormat="1" ht="31.5">
      <c r="A114" s="68"/>
      <c r="B114" s="69">
        <v>5</v>
      </c>
      <c r="C114" s="69">
        <v>7</v>
      </c>
      <c r="D114" s="69">
        <v>5</v>
      </c>
      <c r="E114" s="70">
        <v>0</v>
      </c>
      <c r="F114" s="70">
        <v>7</v>
      </c>
      <c r="G114" s="70">
        <v>0</v>
      </c>
      <c r="H114" s="70">
        <v>3</v>
      </c>
      <c r="I114" s="70">
        <v>1</v>
      </c>
      <c r="J114" s="69">
        <v>2</v>
      </c>
      <c r="K114" s="69">
        <v>3</v>
      </c>
      <c r="L114" s="69">
        <v>0</v>
      </c>
      <c r="M114" s="69">
        <v>1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71"/>
      <c r="T114" s="71"/>
      <c r="U114" s="72"/>
      <c r="V114" s="72"/>
      <c r="W114" s="72"/>
      <c r="X114" s="72"/>
      <c r="Y114" s="72"/>
      <c r="Z114" s="72"/>
      <c r="AA114" s="72"/>
      <c r="AB114" s="75"/>
      <c r="AC114" s="97" t="s">
        <v>151</v>
      </c>
      <c r="AD114" s="107" t="s">
        <v>3</v>
      </c>
      <c r="AE114" s="148">
        <f>AE117+AE120+AE125+AE128+AE127+AE121</f>
        <v>6730.299999999999</v>
      </c>
      <c r="AF114" s="148">
        <f>AF117+AF125+AF127+AF128+AF121</f>
        <v>9624.525</v>
      </c>
      <c r="AG114" s="148">
        <f>AG117+AG125+AG127+AG128+AG121</f>
        <v>7679</v>
      </c>
      <c r="AH114" s="148">
        <f>AH117+AH125+AH127+AH128+AH121</f>
        <v>7613</v>
      </c>
      <c r="AI114" s="148">
        <f>AI117+AI125+AI127+AI128+AI121</f>
        <v>7229</v>
      </c>
      <c r="AJ114" s="148">
        <f>AJ117+AJ121+AJ125+AJ127+AJ128</f>
        <v>7229</v>
      </c>
      <c r="AK114" s="149">
        <f>AE114+AF114+AG114+AH114+AI114+AJ114</f>
        <v>46104.825</v>
      </c>
      <c r="AL114" s="112">
        <v>2025</v>
      </c>
      <c r="AM114" s="68"/>
      <c r="AO114" s="73" t="s">
        <v>177</v>
      </c>
    </row>
    <row r="115" spans="1:39" s="8" customFormat="1" ht="47.25">
      <c r="A115" s="10"/>
      <c r="B115" s="49"/>
      <c r="C115" s="49"/>
      <c r="D115" s="49"/>
      <c r="E115" s="59"/>
      <c r="F115" s="59"/>
      <c r="G115" s="59"/>
      <c r="H115" s="59"/>
      <c r="I115" s="59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60"/>
      <c r="V115" s="60"/>
      <c r="W115" s="60"/>
      <c r="X115" s="60"/>
      <c r="Y115" s="60"/>
      <c r="Z115" s="60"/>
      <c r="AA115" s="60"/>
      <c r="AB115" s="66"/>
      <c r="AC115" s="89" t="s">
        <v>112</v>
      </c>
      <c r="AD115" s="106" t="s">
        <v>92</v>
      </c>
      <c r="AE115" s="150">
        <v>73</v>
      </c>
      <c r="AF115" s="150">
        <v>73</v>
      </c>
      <c r="AG115" s="150">
        <v>73</v>
      </c>
      <c r="AH115" s="150">
        <v>73</v>
      </c>
      <c r="AI115" s="150">
        <v>74</v>
      </c>
      <c r="AJ115" s="150">
        <v>74</v>
      </c>
      <c r="AK115" s="144">
        <f>AE115+AF115+AG115+AH115+AI115</f>
        <v>366</v>
      </c>
      <c r="AL115" s="112">
        <v>2025</v>
      </c>
      <c r="AM115" s="10"/>
    </row>
    <row r="116" spans="1:39" s="8" customFormat="1" ht="31.5">
      <c r="A116" s="10"/>
      <c r="B116" s="49"/>
      <c r="C116" s="49"/>
      <c r="D116" s="49"/>
      <c r="E116" s="59"/>
      <c r="F116" s="59"/>
      <c r="G116" s="59"/>
      <c r="H116" s="59"/>
      <c r="I116" s="59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60"/>
      <c r="V116" s="60"/>
      <c r="W116" s="60"/>
      <c r="X116" s="60"/>
      <c r="Y116" s="60"/>
      <c r="Z116" s="60"/>
      <c r="AA116" s="60"/>
      <c r="AB116" s="66"/>
      <c r="AC116" s="89" t="s">
        <v>113</v>
      </c>
      <c r="AD116" s="106" t="s">
        <v>114</v>
      </c>
      <c r="AE116" s="150">
        <v>18</v>
      </c>
      <c r="AF116" s="150">
        <v>18</v>
      </c>
      <c r="AG116" s="150">
        <v>18</v>
      </c>
      <c r="AH116" s="150">
        <v>18</v>
      </c>
      <c r="AI116" s="150">
        <v>18</v>
      </c>
      <c r="AJ116" s="150">
        <v>18</v>
      </c>
      <c r="AK116" s="144">
        <v>18</v>
      </c>
      <c r="AL116" s="112">
        <v>2025</v>
      </c>
      <c r="AM116" s="10"/>
    </row>
    <row r="117" spans="1:41" s="8" customFormat="1" ht="36.75" customHeight="1">
      <c r="A117" s="10"/>
      <c r="B117" s="69">
        <v>5</v>
      </c>
      <c r="C117" s="69">
        <v>7</v>
      </c>
      <c r="D117" s="69">
        <v>5</v>
      </c>
      <c r="E117" s="81">
        <v>0</v>
      </c>
      <c r="F117" s="81">
        <v>7</v>
      </c>
      <c r="G117" s="81">
        <v>0</v>
      </c>
      <c r="H117" s="81">
        <v>3</v>
      </c>
      <c r="I117" s="81">
        <v>1</v>
      </c>
      <c r="J117" s="81">
        <v>2</v>
      </c>
      <c r="K117" s="81">
        <v>3</v>
      </c>
      <c r="L117" s="81">
        <v>0</v>
      </c>
      <c r="M117" s="81">
        <v>1</v>
      </c>
      <c r="N117" s="81">
        <v>2</v>
      </c>
      <c r="O117" s="81">
        <v>0</v>
      </c>
      <c r="P117" s="81">
        <v>0</v>
      </c>
      <c r="Q117" s="81">
        <v>2</v>
      </c>
      <c r="R117" s="81">
        <v>0</v>
      </c>
      <c r="S117" s="81">
        <v>1</v>
      </c>
      <c r="T117" s="54"/>
      <c r="U117" s="60"/>
      <c r="V117" s="60"/>
      <c r="W117" s="60"/>
      <c r="X117" s="60"/>
      <c r="Y117" s="60"/>
      <c r="Z117" s="60"/>
      <c r="AA117" s="60"/>
      <c r="AB117" s="66"/>
      <c r="AC117" s="97" t="s">
        <v>100</v>
      </c>
      <c r="AD117" s="107" t="s">
        <v>3</v>
      </c>
      <c r="AE117" s="148">
        <v>4899.25</v>
      </c>
      <c r="AF117" s="148">
        <v>5775</v>
      </c>
      <c r="AG117" s="148">
        <v>5764.6</v>
      </c>
      <c r="AH117" s="148">
        <v>5698.6</v>
      </c>
      <c r="AI117" s="148">
        <v>5314.6</v>
      </c>
      <c r="AJ117" s="148">
        <v>5314.6</v>
      </c>
      <c r="AK117" s="144">
        <f>AE117+AF117+AG117+AH117+AI117+AJ117</f>
        <v>32766.649999999994</v>
      </c>
      <c r="AL117" s="112">
        <v>2025</v>
      </c>
      <c r="AM117" s="10"/>
      <c r="AO117" s="8" t="s">
        <v>177</v>
      </c>
    </row>
    <row r="118" spans="1:39" s="8" customFormat="1" ht="39.75" customHeight="1">
      <c r="A118" s="10"/>
      <c r="B118" s="49"/>
      <c r="C118" s="49"/>
      <c r="D118" s="49"/>
      <c r="E118" s="59"/>
      <c r="F118" s="59"/>
      <c r="G118" s="59"/>
      <c r="H118" s="59"/>
      <c r="I118" s="59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60"/>
      <c r="V118" s="60"/>
      <c r="W118" s="60"/>
      <c r="X118" s="60"/>
      <c r="Y118" s="60"/>
      <c r="Z118" s="60"/>
      <c r="AA118" s="60"/>
      <c r="AB118" s="66"/>
      <c r="AC118" s="89" t="s">
        <v>122</v>
      </c>
      <c r="AD118" s="106" t="s">
        <v>92</v>
      </c>
      <c r="AE118" s="150">
        <v>39</v>
      </c>
      <c r="AF118" s="150">
        <v>39</v>
      </c>
      <c r="AG118" s="150">
        <v>39</v>
      </c>
      <c r="AH118" s="150">
        <v>39</v>
      </c>
      <c r="AI118" s="150">
        <v>39</v>
      </c>
      <c r="AJ118" s="150">
        <v>39</v>
      </c>
      <c r="AK118" s="144">
        <v>39</v>
      </c>
      <c r="AL118" s="112">
        <v>2025</v>
      </c>
      <c r="AM118" s="10"/>
    </row>
    <row r="119" spans="1:39" s="8" customFormat="1" ht="38.25" customHeight="1">
      <c r="A119" s="10"/>
      <c r="B119" s="49"/>
      <c r="C119" s="49"/>
      <c r="D119" s="49"/>
      <c r="E119" s="59"/>
      <c r="F119" s="59"/>
      <c r="G119" s="59"/>
      <c r="H119" s="59"/>
      <c r="I119" s="59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60"/>
      <c r="V119" s="60"/>
      <c r="W119" s="60"/>
      <c r="X119" s="60"/>
      <c r="Y119" s="60"/>
      <c r="Z119" s="60"/>
      <c r="AA119" s="60"/>
      <c r="AB119" s="66"/>
      <c r="AC119" s="89" t="s">
        <v>123</v>
      </c>
      <c r="AD119" s="106" t="s">
        <v>92</v>
      </c>
      <c r="AE119" s="150">
        <v>2</v>
      </c>
      <c r="AF119" s="150">
        <v>2</v>
      </c>
      <c r="AG119" s="150">
        <v>2</v>
      </c>
      <c r="AH119" s="150">
        <v>2</v>
      </c>
      <c r="AI119" s="150">
        <v>2</v>
      </c>
      <c r="AJ119" s="150">
        <v>2</v>
      </c>
      <c r="AK119" s="144">
        <f>AE119+AF119+AG119+AH119+AI119</f>
        <v>10</v>
      </c>
      <c r="AL119" s="112">
        <v>2025</v>
      </c>
      <c r="AM119" s="10"/>
    </row>
    <row r="120" spans="1:39" s="8" customFormat="1" ht="33.75" customHeight="1">
      <c r="A120" s="10"/>
      <c r="B120" s="78">
        <v>5</v>
      </c>
      <c r="C120" s="78">
        <v>7</v>
      </c>
      <c r="D120" s="78">
        <v>5</v>
      </c>
      <c r="E120" s="79">
        <v>0</v>
      </c>
      <c r="F120" s="79">
        <v>7</v>
      </c>
      <c r="G120" s="79">
        <v>0</v>
      </c>
      <c r="H120" s="79">
        <v>3</v>
      </c>
      <c r="I120" s="79">
        <v>1</v>
      </c>
      <c r="J120" s="78">
        <v>2</v>
      </c>
      <c r="K120" s="78">
        <v>3</v>
      </c>
      <c r="L120" s="78">
        <v>2</v>
      </c>
      <c r="M120" s="78">
        <v>1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54"/>
      <c r="T120" s="54"/>
      <c r="U120" s="60"/>
      <c r="V120" s="60"/>
      <c r="W120" s="60"/>
      <c r="X120" s="60"/>
      <c r="Y120" s="60"/>
      <c r="Z120" s="60"/>
      <c r="AA120" s="60"/>
      <c r="AB120" s="66"/>
      <c r="AC120" s="91" t="s">
        <v>171</v>
      </c>
      <c r="AD120" s="106" t="s">
        <v>105</v>
      </c>
      <c r="AE120" s="150">
        <v>0</v>
      </c>
      <c r="AF120" s="150">
        <v>0</v>
      </c>
      <c r="AG120" s="150">
        <v>0</v>
      </c>
      <c r="AH120" s="150">
        <v>0</v>
      </c>
      <c r="AI120" s="150">
        <v>0</v>
      </c>
      <c r="AJ120" s="150">
        <v>0</v>
      </c>
      <c r="AK120" s="144">
        <f>AE120+AF120+AG120+AH120+AI120</f>
        <v>0</v>
      </c>
      <c r="AL120" s="112">
        <v>2025</v>
      </c>
      <c r="AM120" s="10"/>
    </row>
    <row r="121" spans="1:39" s="8" customFormat="1" ht="33.75" customHeight="1">
      <c r="A121" s="10"/>
      <c r="B121" s="81">
        <v>5</v>
      </c>
      <c r="C121" s="81">
        <v>7</v>
      </c>
      <c r="D121" s="81">
        <v>5</v>
      </c>
      <c r="E121" s="81">
        <v>0</v>
      </c>
      <c r="F121" s="81">
        <v>7</v>
      </c>
      <c r="G121" s="81">
        <v>0</v>
      </c>
      <c r="H121" s="81">
        <v>3</v>
      </c>
      <c r="I121" s="84">
        <v>1</v>
      </c>
      <c r="J121" s="84">
        <v>2</v>
      </c>
      <c r="K121" s="84">
        <v>3</v>
      </c>
      <c r="L121" s="84">
        <v>0</v>
      </c>
      <c r="M121" s="84">
        <v>1</v>
      </c>
      <c r="N121" s="84">
        <v>2</v>
      </c>
      <c r="O121" s="84">
        <v>0</v>
      </c>
      <c r="P121" s="84">
        <v>0</v>
      </c>
      <c r="Q121" s="84">
        <v>3</v>
      </c>
      <c r="R121" s="84">
        <v>0</v>
      </c>
      <c r="S121" s="84">
        <v>1</v>
      </c>
      <c r="T121" s="71"/>
      <c r="U121" s="72"/>
      <c r="V121" s="72"/>
      <c r="W121" s="72"/>
      <c r="X121" s="72"/>
      <c r="Y121" s="72"/>
      <c r="Z121" s="72"/>
      <c r="AA121" s="72"/>
      <c r="AB121" s="72"/>
      <c r="AC121" s="132" t="s">
        <v>235</v>
      </c>
      <c r="AD121" s="131" t="s">
        <v>105</v>
      </c>
      <c r="AE121" s="151">
        <v>217.65</v>
      </c>
      <c r="AF121" s="151">
        <v>1980.9</v>
      </c>
      <c r="AG121" s="151">
        <v>0</v>
      </c>
      <c r="AH121" s="151">
        <v>0</v>
      </c>
      <c r="AI121" s="151">
        <v>0</v>
      </c>
      <c r="AJ121" s="151">
        <v>0</v>
      </c>
      <c r="AK121" s="144">
        <f>AE121+AF121+AG121+AH121+AI121</f>
        <v>2198.55</v>
      </c>
      <c r="AL121" s="112">
        <v>2025</v>
      </c>
      <c r="AM121" s="10"/>
    </row>
    <row r="122" spans="1:39" s="8" customFormat="1" ht="41.25" customHeight="1">
      <c r="A122" s="10"/>
      <c r="B122" s="49"/>
      <c r="C122" s="49"/>
      <c r="D122" s="49"/>
      <c r="E122" s="59"/>
      <c r="F122" s="59"/>
      <c r="G122" s="59"/>
      <c r="H122" s="59"/>
      <c r="I122" s="59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60"/>
      <c r="V122" s="60"/>
      <c r="W122" s="60"/>
      <c r="X122" s="60"/>
      <c r="Y122" s="60"/>
      <c r="Z122" s="60"/>
      <c r="AA122" s="60"/>
      <c r="AB122" s="66"/>
      <c r="AC122" s="89" t="s">
        <v>131</v>
      </c>
      <c r="AD122" s="106" t="s">
        <v>92</v>
      </c>
      <c r="AE122" s="150">
        <v>100</v>
      </c>
      <c r="AF122" s="150">
        <v>100</v>
      </c>
      <c r="AG122" s="150">
        <v>100</v>
      </c>
      <c r="AH122" s="150">
        <v>100</v>
      </c>
      <c r="AI122" s="150">
        <v>100</v>
      </c>
      <c r="AJ122" s="150">
        <v>100</v>
      </c>
      <c r="AK122" s="144">
        <v>100</v>
      </c>
      <c r="AL122" s="112">
        <v>2025</v>
      </c>
      <c r="AM122" s="10"/>
    </row>
    <row r="123" spans="1:40" s="8" customFormat="1" ht="37.5" customHeight="1">
      <c r="A123" s="10"/>
      <c r="B123" s="49"/>
      <c r="C123" s="49"/>
      <c r="D123" s="49"/>
      <c r="E123" s="59"/>
      <c r="F123" s="59"/>
      <c r="G123" s="59"/>
      <c r="H123" s="59"/>
      <c r="I123" s="59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60"/>
      <c r="V123" s="60"/>
      <c r="W123" s="60"/>
      <c r="X123" s="60"/>
      <c r="Y123" s="60"/>
      <c r="Z123" s="60"/>
      <c r="AA123" s="60"/>
      <c r="AB123" s="66"/>
      <c r="AC123" s="89" t="s">
        <v>132</v>
      </c>
      <c r="AD123" s="106" t="s">
        <v>92</v>
      </c>
      <c r="AE123" s="150">
        <v>0</v>
      </c>
      <c r="AF123" s="150">
        <v>0</v>
      </c>
      <c r="AG123" s="150">
        <v>0</v>
      </c>
      <c r="AH123" s="150">
        <v>0</v>
      </c>
      <c r="AI123" s="150">
        <v>50</v>
      </c>
      <c r="AJ123" s="150">
        <v>0</v>
      </c>
      <c r="AK123" s="144">
        <f>AE123+AF123+AG123+AH123+AI123</f>
        <v>50</v>
      </c>
      <c r="AL123" s="112">
        <v>2025</v>
      </c>
      <c r="AM123" s="10"/>
      <c r="AN123" s="8" t="s">
        <v>177</v>
      </c>
    </row>
    <row r="124" spans="1:39" s="8" customFormat="1" ht="37.5" customHeight="1">
      <c r="A124" s="10"/>
      <c r="B124" s="49"/>
      <c r="C124" s="49"/>
      <c r="D124" s="49"/>
      <c r="E124" s="59"/>
      <c r="F124" s="59"/>
      <c r="G124" s="59"/>
      <c r="H124" s="59"/>
      <c r="I124" s="59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60"/>
      <c r="V124" s="60"/>
      <c r="W124" s="60"/>
      <c r="X124" s="60"/>
      <c r="Y124" s="60"/>
      <c r="Z124" s="60"/>
      <c r="AA124" s="60"/>
      <c r="AB124" s="66"/>
      <c r="AC124" s="89" t="s">
        <v>133</v>
      </c>
      <c r="AD124" s="106" t="s">
        <v>124</v>
      </c>
      <c r="AE124" s="150">
        <v>3.1</v>
      </c>
      <c r="AF124" s="150">
        <v>3.1</v>
      </c>
      <c r="AG124" s="150">
        <v>3.1</v>
      </c>
      <c r="AH124" s="150">
        <v>3.1</v>
      </c>
      <c r="AI124" s="150">
        <v>3.1</v>
      </c>
      <c r="AJ124" s="150">
        <v>3.1</v>
      </c>
      <c r="AK124" s="144">
        <f>AE124+AF124+AG124+AH124+AI124</f>
        <v>15.5</v>
      </c>
      <c r="AL124" s="112">
        <v>2025</v>
      </c>
      <c r="AM124" s="10"/>
    </row>
    <row r="125" spans="1:39" s="8" customFormat="1" ht="47.25" customHeight="1">
      <c r="A125" s="10"/>
      <c r="B125" s="69">
        <v>5</v>
      </c>
      <c r="C125" s="69">
        <v>7</v>
      </c>
      <c r="D125" s="69">
        <v>5</v>
      </c>
      <c r="E125" s="81">
        <v>0</v>
      </c>
      <c r="F125" s="84">
        <v>7</v>
      </c>
      <c r="G125" s="84">
        <v>0</v>
      </c>
      <c r="H125" s="84">
        <v>3</v>
      </c>
      <c r="I125" s="84">
        <v>1</v>
      </c>
      <c r="J125" s="84">
        <v>2</v>
      </c>
      <c r="K125" s="84">
        <v>3</v>
      </c>
      <c r="L125" s="84">
        <v>0</v>
      </c>
      <c r="M125" s="84">
        <v>1</v>
      </c>
      <c r="N125" s="84">
        <v>2</v>
      </c>
      <c r="O125" s="84">
        <v>0</v>
      </c>
      <c r="P125" s="84">
        <v>8</v>
      </c>
      <c r="Q125" s="84">
        <v>3</v>
      </c>
      <c r="R125" s="84">
        <v>0</v>
      </c>
      <c r="S125" s="83">
        <v>1</v>
      </c>
      <c r="T125" s="54"/>
      <c r="U125" s="60"/>
      <c r="V125" s="60"/>
      <c r="W125" s="60"/>
      <c r="X125" s="60"/>
      <c r="Y125" s="60"/>
      <c r="Z125" s="60"/>
      <c r="AA125" s="60"/>
      <c r="AB125" s="66"/>
      <c r="AC125" s="132" t="s">
        <v>236</v>
      </c>
      <c r="AD125" s="131" t="s">
        <v>3</v>
      </c>
      <c r="AE125" s="148">
        <v>0</v>
      </c>
      <c r="AF125" s="148">
        <v>0</v>
      </c>
      <c r="AG125" s="148">
        <v>0</v>
      </c>
      <c r="AH125" s="148">
        <v>0</v>
      </c>
      <c r="AI125" s="148">
        <v>0</v>
      </c>
      <c r="AJ125" s="148">
        <v>0</v>
      </c>
      <c r="AK125" s="144">
        <f>AE125+AF125+AG125+AH125+AI125</f>
        <v>0</v>
      </c>
      <c r="AL125" s="112">
        <v>2025</v>
      </c>
      <c r="AM125" s="10"/>
    </row>
    <row r="126" spans="1:40" s="8" customFormat="1" ht="35.25" customHeight="1">
      <c r="A126" s="10"/>
      <c r="B126" s="49">
        <v>5</v>
      </c>
      <c r="C126" s="49">
        <v>7</v>
      </c>
      <c r="D126" s="49">
        <v>5</v>
      </c>
      <c r="E126" s="59">
        <v>0</v>
      </c>
      <c r="F126" s="59">
        <v>7</v>
      </c>
      <c r="G126" s="59">
        <v>0</v>
      </c>
      <c r="H126" s="59">
        <v>3</v>
      </c>
      <c r="I126" s="59">
        <v>1</v>
      </c>
      <c r="J126" s="49">
        <v>2</v>
      </c>
      <c r="K126" s="49">
        <v>3</v>
      </c>
      <c r="L126" s="49">
        <v>7</v>
      </c>
      <c r="M126" s="49">
        <v>8</v>
      </c>
      <c r="N126" s="49">
        <v>8</v>
      </c>
      <c r="O126" s="49">
        <v>0</v>
      </c>
      <c r="P126" s="49">
        <v>0</v>
      </c>
      <c r="Q126" s="49">
        <v>0</v>
      </c>
      <c r="R126" s="49">
        <v>0</v>
      </c>
      <c r="S126" s="54"/>
      <c r="T126" s="54"/>
      <c r="U126" s="60"/>
      <c r="V126" s="60"/>
      <c r="W126" s="60"/>
      <c r="X126" s="60"/>
      <c r="Y126" s="60"/>
      <c r="Z126" s="60"/>
      <c r="AA126" s="60"/>
      <c r="AB126" s="66"/>
      <c r="AC126" s="91" t="s">
        <v>237</v>
      </c>
      <c r="AD126" s="106" t="s">
        <v>3</v>
      </c>
      <c r="AE126" s="150">
        <v>0</v>
      </c>
      <c r="AF126" s="150">
        <v>0</v>
      </c>
      <c r="AG126" s="150">
        <v>0</v>
      </c>
      <c r="AH126" s="150">
        <v>0</v>
      </c>
      <c r="AI126" s="150">
        <v>0</v>
      </c>
      <c r="AJ126" s="150">
        <v>0</v>
      </c>
      <c r="AK126" s="144">
        <f>AE126+AF126+AG126+AH126+AI126</f>
        <v>0</v>
      </c>
      <c r="AL126" s="112">
        <v>2025</v>
      </c>
      <c r="AM126" s="10"/>
      <c r="AN126" s="82"/>
    </row>
    <row r="127" spans="1:40" s="8" customFormat="1" ht="53.25" customHeight="1">
      <c r="A127" s="10"/>
      <c r="B127" s="78">
        <v>5</v>
      </c>
      <c r="C127" s="78">
        <v>7</v>
      </c>
      <c r="D127" s="78">
        <v>5</v>
      </c>
      <c r="E127" s="79">
        <v>0</v>
      </c>
      <c r="F127" s="79">
        <v>7</v>
      </c>
      <c r="G127" s="79">
        <v>0</v>
      </c>
      <c r="H127" s="79">
        <v>3</v>
      </c>
      <c r="I127" s="79">
        <v>1</v>
      </c>
      <c r="J127" s="78">
        <v>2</v>
      </c>
      <c r="K127" s="78">
        <v>3</v>
      </c>
      <c r="L127" s="78">
        <v>0</v>
      </c>
      <c r="M127" s="78">
        <v>1</v>
      </c>
      <c r="N127" s="78">
        <v>1</v>
      </c>
      <c r="O127" s="78">
        <v>0</v>
      </c>
      <c r="P127" s="78">
        <v>6</v>
      </c>
      <c r="Q127" s="78">
        <v>9</v>
      </c>
      <c r="R127" s="78">
        <v>0</v>
      </c>
      <c r="S127" s="54"/>
      <c r="T127" s="54"/>
      <c r="U127" s="60"/>
      <c r="V127" s="60"/>
      <c r="W127" s="60"/>
      <c r="X127" s="60"/>
      <c r="Y127" s="60"/>
      <c r="Z127" s="60"/>
      <c r="AA127" s="60"/>
      <c r="AB127" s="66"/>
      <c r="AC127" s="91" t="s">
        <v>238</v>
      </c>
      <c r="AD127" s="106" t="s">
        <v>3</v>
      </c>
      <c r="AE127" s="148">
        <v>1597.4</v>
      </c>
      <c r="AF127" s="148">
        <v>1849.625</v>
      </c>
      <c r="AG127" s="148">
        <v>1894.4</v>
      </c>
      <c r="AH127" s="148">
        <v>1894.4</v>
      </c>
      <c r="AI127" s="148">
        <v>1894.4</v>
      </c>
      <c r="AJ127" s="148">
        <v>1894.4</v>
      </c>
      <c r="AK127" s="144">
        <f>AE127+AF127+AG127+AH127+AI127+AJ127</f>
        <v>11024.625</v>
      </c>
      <c r="AL127" s="112">
        <v>2025</v>
      </c>
      <c r="AM127" s="10"/>
      <c r="AN127" s="82"/>
    </row>
    <row r="128" spans="1:40" s="8" customFormat="1" ht="72.75" customHeight="1">
      <c r="A128" s="10"/>
      <c r="B128" s="78">
        <v>5</v>
      </c>
      <c r="C128" s="78">
        <v>7</v>
      </c>
      <c r="D128" s="78">
        <v>5</v>
      </c>
      <c r="E128" s="79">
        <v>0</v>
      </c>
      <c r="F128" s="79">
        <v>7</v>
      </c>
      <c r="G128" s="79">
        <v>0</v>
      </c>
      <c r="H128" s="79">
        <v>3</v>
      </c>
      <c r="I128" s="79">
        <v>1</v>
      </c>
      <c r="J128" s="78">
        <v>2</v>
      </c>
      <c r="K128" s="78">
        <v>3</v>
      </c>
      <c r="L128" s="78">
        <v>0</v>
      </c>
      <c r="M128" s="78">
        <v>1</v>
      </c>
      <c r="N128" s="78" t="s">
        <v>180</v>
      </c>
      <c r="O128" s="78">
        <v>0</v>
      </c>
      <c r="P128" s="78">
        <v>6</v>
      </c>
      <c r="Q128" s="78">
        <v>9</v>
      </c>
      <c r="R128" s="78">
        <v>0</v>
      </c>
      <c r="S128" s="54"/>
      <c r="T128" s="54"/>
      <c r="U128" s="60"/>
      <c r="V128" s="60"/>
      <c r="W128" s="60"/>
      <c r="X128" s="60"/>
      <c r="Y128" s="60"/>
      <c r="Z128" s="60"/>
      <c r="AA128" s="60"/>
      <c r="AB128" s="66"/>
      <c r="AC128" s="91" t="s">
        <v>239</v>
      </c>
      <c r="AD128" s="106" t="s">
        <v>213</v>
      </c>
      <c r="AE128" s="148">
        <v>16</v>
      </c>
      <c r="AF128" s="148">
        <v>19</v>
      </c>
      <c r="AG128" s="148">
        <v>20</v>
      </c>
      <c r="AH128" s="148">
        <v>20</v>
      </c>
      <c r="AI128" s="148">
        <v>20</v>
      </c>
      <c r="AJ128" s="148">
        <v>20</v>
      </c>
      <c r="AK128" s="144">
        <f>AE128+AF128+AG128+AH128+AI128+AJ128</f>
        <v>115</v>
      </c>
      <c r="AL128" s="112">
        <v>2025</v>
      </c>
      <c r="AM128" s="10"/>
      <c r="AN128" s="82"/>
    </row>
    <row r="129" spans="1:39" s="73" customFormat="1" ht="51" customHeight="1">
      <c r="A129" s="68"/>
      <c r="B129" s="69">
        <v>5</v>
      </c>
      <c r="C129" s="69">
        <v>7</v>
      </c>
      <c r="D129" s="69">
        <v>5</v>
      </c>
      <c r="E129" s="70">
        <v>0</v>
      </c>
      <c r="F129" s="70">
        <v>7</v>
      </c>
      <c r="G129" s="70">
        <v>0</v>
      </c>
      <c r="H129" s="70">
        <v>9</v>
      </c>
      <c r="I129" s="70">
        <v>1</v>
      </c>
      <c r="J129" s="69">
        <v>2</v>
      </c>
      <c r="K129" s="69">
        <v>3</v>
      </c>
      <c r="L129" s="69">
        <v>0</v>
      </c>
      <c r="M129" s="69">
        <v>2</v>
      </c>
      <c r="N129" s="69">
        <v>0</v>
      </c>
      <c r="O129" s="69">
        <v>0</v>
      </c>
      <c r="P129" s="69">
        <v>0</v>
      </c>
      <c r="Q129" s="69">
        <v>0</v>
      </c>
      <c r="R129" s="69">
        <v>0</v>
      </c>
      <c r="S129" s="71"/>
      <c r="T129" s="71"/>
      <c r="U129" s="72"/>
      <c r="V129" s="72"/>
      <c r="W129" s="72"/>
      <c r="X129" s="72"/>
      <c r="Y129" s="72"/>
      <c r="Z129" s="72"/>
      <c r="AA129" s="72"/>
      <c r="AB129" s="75"/>
      <c r="AC129" s="97" t="s">
        <v>152</v>
      </c>
      <c r="AD129" s="107" t="s">
        <v>3</v>
      </c>
      <c r="AE129" s="148">
        <f>AE135+AE133+AE134</f>
        <v>131.29999999999998</v>
      </c>
      <c r="AF129" s="148">
        <f>AF134+AF133+AF135</f>
        <v>166.7</v>
      </c>
      <c r="AG129" s="148">
        <f>AG133+AG134+AG135</f>
        <v>279</v>
      </c>
      <c r="AH129" s="148">
        <f>+AH135+AH133+AH134</f>
        <v>279</v>
      </c>
      <c r="AI129" s="148">
        <f>AI135+AI133+AI134</f>
        <v>279</v>
      </c>
      <c r="AJ129" s="148">
        <f>AJ133+AJ134+AJ135</f>
        <v>279</v>
      </c>
      <c r="AK129" s="144">
        <f>AE129+AF129+AG129+AH129+AI129+AJ129</f>
        <v>1414</v>
      </c>
      <c r="AL129" s="112">
        <v>2025</v>
      </c>
      <c r="AM129" s="68"/>
    </row>
    <row r="130" spans="1:39" s="8" customFormat="1" ht="36.75" customHeight="1">
      <c r="A130" s="10"/>
      <c r="B130" s="49"/>
      <c r="C130" s="49"/>
      <c r="D130" s="49"/>
      <c r="E130" s="59"/>
      <c r="F130" s="59"/>
      <c r="G130" s="59"/>
      <c r="H130" s="59"/>
      <c r="I130" s="59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60"/>
      <c r="V130" s="60"/>
      <c r="W130" s="60"/>
      <c r="X130" s="60"/>
      <c r="Y130" s="60"/>
      <c r="Z130" s="60"/>
      <c r="AA130" s="60"/>
      <c r="AB130" s="66"/>
      <c r="AC130" s="89" t="s">
        <v>119</v>
      </c>
      <c r="AD130" s="106" t="s">
        <v>114</v>
      </c>
      <c r="AE130" s="148">
        <v>620</v>
      </c>
      <c r="AF130" s="148">
        <v>620</v>
      </c>
      <c r="AG130" s="148">
        <v>620</v>
      </c>
      <c r="AH130" s="148">
        <v>620</v>
      </c>
      <c r="AI130" s="148">
        <v>620</v>
      </c>
      <c r="AJ130" s="148">
        <v>620</v>
      </c>
      <c r="AK130" s="144">
        <f>AE130+AF130+AG130+AH130+AI130</f>
        <v>3100</v>
      </c>
      <c r="AL130" s="112">
        <v>2025</v>
      </c>
      <c r="AM130" s="10"/>
    </row>
    <row r="131" spans="1:39" s="8" customFormat="1" ht="39.75" customHeight="1">
      <c r="A131" s="10"/>
      <c r="B131" s="49"/>
      <c r="C131" s="49"/>
      <c r="D131" s="49"/>
      <c r="E131" s="59"/>
      <c r="F131" s="59"/>
      <c r="G131" s="59"/>
      <c r="H131" s="59"/>
      <c r="I131" s="59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60"/>
      <c r="V131" s="60"/>
      <c r="W131" s="60"/>
      <c r="X131" s="60"/>
      <c r="Y131" s="60"/>
      <c r="Z131" s="60"/>
      <c r="AA131" s="60"/>
      <c r="AB131" s="66"/>
      <c r="AC131" s="89" t="s">
        <v>115</v>
      </c>
      <c r="AD131" s="106" t="s">
        <v>92</v>
      </c>
      <c r="AE131" s="150">
        <v>30</v>
      </c>
      <c r="AF131" s="150">
        <v>30</v>
      </c>
      <c r="AG131" s="150">
        <v>25</v>
      </c>
      <c r="AH131" s="150">
        <v>25</v>
      </c>
      <c r="AI131" s="150">
        <v>25</v>
      </c>
      <c r="AJ131" s="150">
        <v>25</v>
      </c>
      <c r="AK131" s="144">
        <f>AE131+AF131+AG131+AH131+AI131</f>
        <v>135</v>
      </c>
      <c r="AL131" s="112">
        <v>2025</v>
      </c>
      <c r="AM131" s="10"/>
    </row>
    <row r="132" spans="1:39" s="8" customFormat="1" ht="41.25" customHeight="1">
      <c r="A132" s="10"/>
      <c r="B132" s="49"/>
      <c r="C132" s="49"/>
      <c r="D132" s="49"/>
      <c r="E132" s="59"/>
      <c r="F132" s="59"/>
      <c r="G132" s="59"/>
      <c r="H132" s="59"/>
      <c r="I132" s="59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60"/>
      <c r="V132" s="60"/>
      <c r="W132" s="60"/>
      <c r="X132" s="60"/>
      <c r="Y132" s="60"/>
      <c r="Z132" s="60"/>
      <c r="AA132" s="60"/>
      <c r="AB132" s="66"/>
      <c r="AC132" s="89" t="s">
        <v>118</v>
      </c>
      <c r="AD132" s="106" t="s">
        <v>92</v>
      </c>
      <c r="AE132" s="150">
        <v>60</v>
      </c>
      <c r="AF132" s="150">
        <v>60</v>
      </c>
      <c r="AG132" s="150">
        <v>60</v>
      </c>
      <c r="AH132" s="150">
        <v>60</v>
      </c>
      <c r="AI132" s="150">
        <v>60</v>
      </c>
      <c r="AJ132" s="150">
        <v>60</v>
      </c>
      <c r="AK132" s="144">
        <f>AE132+AF132+AG132+AH132+AI132</f>
        <v>300</v>
      </c>
      <c r="AL132" s="112">
        <v>2025</v>
      </c>
      <c r="AM132" s="10"/>
    </row>
    <row r="133" spans="1:39" s="8" customFormat="1" ht="48" customHeight="1">
      <c r="A133" s="10"/>
      <c r="B133" s="69">
        <v>5</v>
      </c>
      <c r="C133" s="69">
        <v>7</v>
      </c>
      <c r="D133" s="69">
        <v>5</v>
      </c>
      <c r="E133" s="70">
        <v>0</v>
      </c>
      <c r="F133" s="70">
        <v>7</v>
      </c>
      <c r="G133" s="70">
        <v>0</v>
      </c>
      <c r="H133" s="70">
        <v>9</v>
      </c>
      <c r="I133" s="70">
        <v>1</v>
      </c>
      <c r="J133" s="71">
        <v>2</v>
      </c>
      <c r="K133" s="71">
        <v>3</v>
      </c>
      <c r="L133" s="71">
        <v>0</v>
      </c>
      <c r="M133" s="71">
        <v>2</v>
      </c>
      <c r="N133" s="71">
        <v>1</v>
      </c>
      <c r="O133" s="71">
        <v>1</v>
      </c>
      <c r="P133" s="71">
        <v>0</v>
      </c>
      <c r="Q133" s="71">
        <v>8</v>
      </c>
      <c r="R133" s="71">
        <v>0</v>
      </c>
      <c r="S133" s="71"/>
      <c r="T133" s="71"/>
      <c r="U133" s="72"/>
      <c r="V133" s="72"/>
      <c r="W133" s="72"/>
      <c r="X133" s="72"/>
      <c r="Y133" s="72"/>
      <c r="Z133" s="72"/>
      <c r="AA133" s="72"/>
      <c r="AB133" s="75"/>
      <c r="AC133" s="97" t="s">
        <v>228</v>
      </c>
      <c r="AD133" s="107" t="s">
        <v>3</v>
      </c>
      <c r="AE133" s="148">
        <v>57.6</v>
      </c>
      <c r="AF133" s="148">
        <v>56.7</v>
      </c>
      <c r="AG133" s="148">
        <v>125.3</v>
      </c>
      <c r="AH133" s="148">
        <v>125.3</v>
      </c>
      <c r="AI133" s="148">
        <v>125.3</v>
      </c>
      <c r="AJ133" s="148">
        <v>125.3</v>
      </c>
      <c r="AK133" s="144">
        <f>AE133+AF133+AG133+AH133+AI133+AJ133</f>
        <v>615.5</v>
      </c>
      <c r="AL133" s="112">
        <v>2025</v>
      </c>
      <c r="AM133" s="10"/>
    </row>
    <row r="134" spans="1:39" s="8" customFormat="1" ht="53.25" customHeight="1">
      <c r="A134" s="10"/>
      <c r="B134" s="69">
        <v>5</v>
      </c>
      <c r="C134" s="69">
        <v>7</v>
      </c>
      <c r="D134" s="69">
        <v>5</v>
      </c>
      <c r="E134" s="70">
        <v>0</v>
      </c>
      <c r="F134" s="70">
        <v>7</v>
      </c>
      <c r="G134" s="70">
        <v>0</v>
      </c>
      <c r="H134" s="70">
        <v>9</v>
      </c>
      <c r="I134" s="70">
        <v>1</v>
      </c>
      <c r="J134" s="71">
        <v>2</v>
      </c>
      <c r="K134" s="71">
        <v>3</v>
      </c>
      <c r="L134" s="71">
        <v>0</v>
      </c>
      <c r="M134" s="71">
        <v>2</v>
      </c>
      <c r="N134" s="71" t="s">
        <v>180</v>
      </c>
      <c r="O134" s="71">
        <v>1</v>
      </c>
      <c r="P134" s="71">
        <v>0</v>
      </c>
      <c r="Q134" s="71">
        <v>8</v>
      </c>
      <c r="R134" s="71">
        <v>0</v>
      </c>
      <c r="S134" s="71"/>
      <c r="T134" s="71"/>
      <c r="U134" s="72"/>
      <c r="V134" s="72"/>
      <c r="W134" s="72"/>
      <c r="X134" s="72"/>
      <c r="Y134" s="72"/>
      <c r="Z134" s="72"/>
      <c r="AA134" s="72"/>
      <c r="AB134" s="75"/>
      <c r="AC134" s="97" t="s">
        <v>229</v>
      </c>
      <c r="AD134" s="107" t="s">
        <v>3</v>
      </c>
      <c r="AE134" s="148">
        <v>23.7</v>
      </c>
      <c r="AF134" s="148">
        <v>24</v>
      </c>
      <c r="AG134" s="148">
        <v>53.7</v>
      </c>
      <c r="AH134" s="148">
        <v>53.7</v>
      </c>
      <c r="AI134" s="148">
        <v>53.7</v>
      </c>
      <c r="AJ134" s="148">
        <v>53.7</v>
      </c>
      <c r="AK134" s="144">
        <f>AE134+AF134+AG134+AH134+AI134+AJ134</f>
        <v>262.5</v>
      </c>
      <c r="AL134" s="112">
        <v>2025</v>
      </c>
      <c r="AM134" s="10"/>
    </row>
    <row r="135" spans="1:39" s="8" customFormat="1" ht="37.5" customHeight="1">
      <c r="A135" s="10"/>
      <c r="B135" s="69">
        <v>5</v>
      </c>
      <c r="C135" s="69">
        <v>7</v>
      </c>
      <c r="D135" s="69">
        <v>5</v>
      </c>
      <c r="E135" s="70">
        <v>0</v>
      </c>
      <c r="F135" s="70">
        <v>7</v>
      </c>
      <c r="G135" s="70">
        <v>0</v>
      </c>
      <c r="H135" s="70">
        <v>9</v>
      </c>
      <c r="I135" s="70">
        <v>1</v>
      </c>
      <c r="J135" s="69">
        <v>2</v>
      </c>
      <c r="K135" s="69">
        <v>3</v>
      </c>
      <c r="L135" s="69">
        <v>0</v>
      </c>
      <c r="M135" s="69">
        <v>2</v>
      </c>
      <c r="N135" s="69">
        <v>2</v>
      </c>
      <c r="O135" s="69">
        <v>0</v>
      </c>
      <c r="P135" s="69">
        <v>0</v>
      </c>
      <c r="Q135" s="69">
        <v>1</v>
      </c>
      <c r="R135" s="69">
        <v>0</v>
      </c>
      <c r="S135" s="71"/>
      <c r="T135" s="71"/>
      <c r="U135" s="72"/>
      <c r="V135" s="72"/>
      <c r="W135" s="72"/>
      <c r="X135" s="72"/>
      <c r="Y135" s="72"/>
      <c r="Z135" s="72"/>
      <c r="AA135" s="72"/>
      <c r="AB135" s="75"/>
      <c r="AC135" s="97" t="s">
        <v>230</v>
      </c>
      <c r="AD135" s="107" t="s">
        <v>3</v>
      </c>
      <c r="AE135" s="148">
        <v>50</v>
      </c>
      <c r="AF135" s="148">
        <v>86</v>
      </c>
      <c r="AG135" s="148">
        <v>100</v>
      </c>
      <c r="AH135" s="148">
        <v>100</v>
      </c>
      <c r="AI135" s="148">
        <v>100</v>
      </c>
      <c r="AJ135" s="148">
        <v>100</v>
      </c>
      <c r="AK135" s="144">
        <f>AE135+AF135+AG135+AH135+AI135+AJ135</f>
        <v>536</v>
      </c>
      <c r="AL135" s="112">
        <v>2025</v>
      </c>
      <c r="AM135" s="10"/>
    </row>
    <row r="136" spans="1:41" s="8" customFormat="1" ht="39.75" customHeight="1">
      <c r="A136" s="10"/>
      <c r="B136" s="49"/>
      <c r="C136" s="49"/>
      <c r="D136" s="49"/>
      <c r="E136" s="59"/>
      <c r="F136" s="59"/>
      <c r="G136" s="59"/>
      <c r="H136" s="59"/>
      <c r="I136" s="59"/>
      <c r="J136" s="54"/>
      <c r="K136" s="54"/>
      <c r="L136" s="54"/>
      <c r="M136" s="54"/>
      <c r="N136" s="54" t="s">
        <v>177</v>
      </c>
      <c r="O136" s="54"/>
      <c r="P136" s="54"/>
      <c r="Q136" s="54"/>
      <c r="R136" s="54"/>
      <c r="S136" s="54"/>
      <c r="T136" s="54"/>
      <c r="U136" s="60"/>
      <c r="V136" s="60"/>
      <c r="W136" s="60"/>
      <c r="X136" s="60"/>
      <c r="Y136" s="60"/>
      <c r="Z136" s="60"/>
      <c r="AA136" s="60"/>
      <c r="AB136" s="66"/>
      <c r="AC136" s="89" t="s">
        <v>153</v>
      </c>
      <c r="AD136" s="106" t="s">
        <v>92</v>
      </c>
      <c r="AE136" s="150">
        <v>30</v>
      </c>
      <c r="AF136" s="150">
        <v>30</v>
      </c>
      <c r="AG136" s="150">
        <v>30</v>
      </c>
      <c r="AH136" s="150">
        <v>30</v>
      </c>
      <c r="AI136" s="150">
        <v>30</v>
      </c>
      <c r="AJ136" s="150">
        <v>30</v>
      </c>
      <c r="AK136" s="144">
        <f>AE136+AF136+AG136+AH136+AI136</f>
        <v>150</v>
      </c>
      <c r="AL136" s="112">
        <v>2025</v>
      </c>
      <c r="AM136" s="10"/>
      <c r="AO136" s="8" t="s">
        <v>177</v>
      </c>
    </row>
    <row r="137" spans="1:40" s="8" customFormat="1" ht="40.5" customHeight="1">
      <c r="A137" s="10"/>
      <c r="B137" s="49"/>
      <c r="C137" s="49"/>
      <c r="D137" s="49"/>
      <c r="E137" s="59"/>
      <c r="F137" s="59"/>
      <c r="G137" s="59"/>
      <c r="H137" s="59"/>
      <c r="I137" s="59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60"/>
      <c r="V137" s="60"/>
      <c r="W137" s="60"/>
      <c r="X137" s="60"/>
      <c r="Y137" s="60"/>
      <c r="Z137" s="60"/>
      <c r="AA137" s="60"/>
      <c r="AB137" s="66"/>
      <c r="AC137" s="89" t="s">
        <v>154</v>
      </c>
      <c r="AD137" s="106" t="s">
        <v>92</v>
      </c>
      <c r="AE137" s="150">
        <v>30</v>
      </c>
      <c r="AF137" s="150">
        <v>30</v>
      </c>
      <c r="AG137" s="150">
        <v>25</v>
      </c>
      <c r="AH137" s="150">
        <v>25</v>
      </c>
      <c r="AI137" s="150">
        <v>25</v>
      </c>
      <c r="AJ137" s="150">
        <v>25</v>
      </c>
      <c r="AK137" s="144">
        <f>AE137+AF137+AG137+AH137+AI137</f>
        <v>135</v>
      </c>
      <c r="AL137" s="112">
        <v>2025</v>
      </c>
      <c r="AM137" s="10"/>
      <c r="AN137" s="8" t="s">
        <v>177</v>
      </c>
    </row>
    <row r="138" spans="1:39" s="8" customFormat="1" ht="38.25" customHeight="1">
      <c r="A138" s="10"/>
      <c r="B138" s="49"/>
      <c r="C138" s="49"/>
      <c r="D138" s="49"/>
      <c r="E138" s="59"/>
      <c r="F138" s="59"/>
      <c r="G138" s="59"/>
      <c r="H138" s="59"/>
      <c r="I138" s="59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60"/>
      <c r="V138" s="60"/>
      <c r="W138" s="60"/>
      <c r="X138" s="60"/>
      <c r="Y138" s="60"/>
      <c r="Z138" s="60"/>
      <c r="AA138" s="60"/>
      <c r="AB138" s="66"/>
      <c r="AC138" s="89" t="s">
        <v>155</v>
      </c>
      <c r="AD138" s="106" t="s">
        <v>92</v>
      </c>
      <c r="AE138" s="150">
        <v>48</v>
      </c>
      <c r="AF138" s="150">
        <v>48</v>
      </c>
      <c r="AG138" s="150">
        <v>48</v>
      </c>
      <c r="AH138" s="150">
        <v>48</v>
      </c>
      <c r="AI138" s="150">
        <v>48</v>
      </c>
      <c r="AJ138" s="150">
        <v>48</v>
      </c>
      <c r="AK138" s="144">
        <f>AE138+AF138+AG138+AH138+AI138</f>
        <v>240</v>
      </c>
      <c r="AL138" s="112">
        <v>2025</v>
      </c>
      <c r="AM138" s="10"/>
    </row>
    <row r="139" spans="1:39" s="8" customFormat="1" ht="52.5" customHeight="1">
      <c r="A139" s="10"/>
      <c r="B139" s="78"/>
      <c r="C139" s="78"/>
      <c r="D139" s="78"/>
      <c r="E139" s="79"/>
      <c r="F139" s="79"/>
      <c r="G139" s="79"/>
      <c r="H139" s="79"/>
      <c r="I139" s="79"/>
      <c r="J139" s="78"/>
      <c r="K139" s="78"/>
      <c r="L139" s="78"/>
      <c r="M139" s="78"/>
      <c r="N139" s="78"/>
      <c r="O139" s="78"/>
      <c r="P139" s="78"/>
      <c r="Q139" s="78"/>
      <c r="R139" s="78"/>
      <c r="S139" s="54"/>
      <c r="T139" s="54"/>
      <c r="U139" s="60"/>
      <c r="V139" s="60"/>
      <c r="W139" s="60"/>
      <c r="X139" s="60"/>
      <c r="Y139" s="60"/>
      <c r="Z139" s="60"/>
      <c r="AA139" s="60"/>
      <c r="AB139" s="66"/>
      <c r="AC139" s="92" t="s">
        <v>172</v>
      </c>
      <c r="AD139" s="106" t="s">
        <v>173</v>
      </c>
      <c r="AE139" s="150" t="s">
        <v>134</v>
      </c>
      <c r="AF139" s="150" t="s">
        <v>134</v>
      </c>
      <c r="AG139" s="150" t="s">
        <v>134</v>
      </c>
      <c r="AH139" s="150" t="s">
        <v>134</v>
      </c>
      <c r="AI139" s="150" t="s">
        <v>134</v>
      </c>
      <c r="AJ139" s="150" t="s">
        <v>134</v>
      </c>
      <c r="AK139" s="144" t="s">
        <v>134</v>
      </c>
      <c r="AL139" s="112">
        <v>2025</v>
      </c>
      <c r="AM139" s="10"/>
    </row>
    <row r="140" spans="1:39" s="74" customFormat="1" ht="37.5" customHeight="1">
      <c r="A140" s="138"/>
      <c r="B140" s="133">
        <v>5</v>
      </c>
      <c r="C140" s="133">
        <v>7</v>
      </c>
      <c r="D140" s="133">
        <v>5</v>
      </c>
      <c r="E140" s="133">
        <v>0</v>
      </c>
      <c r="F140" s="133">
        <v>0</v>
      </c>
      <c r="G140" s="133">
        <v>0</v>
      </c>
      <c r="H140" s="133">
        <v>0</v>
      </c>
      <c r="I140" s="133">
        <v>1</v>
      </c>
      <c r="J140" s="133">
        <v>2</v>
      </c>
      <c r="K140" s="133">
        <v>4</v>
      </c>
      <c r="L140" s="133">
        <v>0</v>
      </c>
      <c r="M140" s="133">
        <v>0</v>
      </c>
      <c r="N140" s="133">
        <v>0</v>
      </c>
      <c r="O140" s="133">
        <v>0</v>
      </c>
      <c r="P140" s="133">
        <v>0</v>
      </c>
      <c r="Q140" s="133">
        <v>0</v>
      </c>
      <c r="R140" s="133">
        <v>0</v>
      </c>
      <c r="S140" s="134"/>
      <c r="T140" s="134"/>
      <c r="U140" s="135"/>
      <c r="V140" s="135"/>
      <c r="W140" s="135"/>
      <c r="X140" s="135"/>
      <c r="Y140" s="135"/>
      <c r="Z140" s="135"/>
      <c r="AA140" s="135"/>
      <c r="AB140" s="140"/>
      <c r="AC140" s="141" t="s">
        <v>101</v>
      </c>
      <c r="AD140" s="137" t="s">
        <v>3</v>
      </c>
      <c r="AE140" s="149">
        <f aca="true" t="shared" si="4" ref="AE140:AJ140">AE141+AE145</f>
        <v>5018</v>
      </c>
      <c r="AF140" s="149">
        <f t="shared" si="4"/>
        <v>4398.7</v>
      </c>
      <c r="AG140" s="149">
        <f t="shared" si="4"/>
        <v>4437</v>
      </c>
      <c r="AH140" s="149">
        <f t="shared" si="4"/>
        <v>4437</v>
      </c>
      <c r="AI140" s="149">
        <f t="shared" si="4"/>
        <v>4437</v>
      </c>
      <c r="AJ140" s="149">
        <f t="shared" si="4"/>
        <v>4437</v>
      </c>
      <c r="AK140" s="144">
        <f>AE140+AF140+AG140+AH140+AI140+AJ140</f>
        <v>27164.7</v>
      </c>
      <c r="AL140" s="112">
        <v>2025</v>
      </c>
      <c r="AM140" s="67"/>
    </row>
    <row r="141" spans="1:40" s="73" customFormat="1" ht="34.5" customHeight="1">
      <c r="A141" s="68"/>
      <c r="B141" s="69">
        <v>5</v>
      </c>
      <c r="C141" s="69">
        <v>7</v>
      </c>
      <c r="D141" s="69">
        <v>5</v>
      </c>
      <c r="E141" s="70">
        <v>0</v>
      </c>
      <c r="F141" s="70">
        <v>7</v>
      </c>
      <c r="G141" s="70">
        <v>0</v>
      </c>
      <c r="H141" s="70">
        <v>5</v>
      </c>
      <c r="I141" s="70">
        <v>1</v>
      </c>
      <c r="J141" s="69">
        <v>2</v>
      </c>
      <c r="K141" s="69">
        <v>4</v>
      </c>
      <c r="L141" s="69">
        <v>0</v>
      </c>
      <c r="M141" s="69">
        <v>1</v>
      </c>
      <c r="N141" s="69">
        <v>2</v>
      </c>
      <c r="O141" s="69">
        <v>0</v>
      </c>
      <c r="P141" s="69">
        <v>0</v>
      </c>
      <c r="Q141" s="69">
        <v>0</v>
      </c>
      <c r="R141" s="69">
        <v>0</v>
      </c>
      <c r="S141" s="71"/>
      <c r="T141" s="71"/>
      <c r="U141" s="72"/>
      <c r="V141" s="72"/>
      <c r="W141" s="72"/>
      <c r="X141" s="72"/>
      <c r="Y141" s="72"/>
      <c r="Z141" s="72"/>
      <c r="AA141" s="72"/>
      <c r="AB141" s="75"/>
      <c r="AC141" s="97" t="s">
        <v>157</v>
      </c>
      <c r="AD141" s="107" t="s">
        <v>3</v>
      </c>
      <c r="AE141" s="148">
        <f aca="true" t="shared" si="5" ref="AE141:AJ141">AE143</f>
        <v>90</v>
      </c>
      <c r="AF141" s="148">
        <f t="shared" si="5"/>
        <v>115</v>
      </c>
      <c r="AG141" s="148">
        <f t="shared" si="5"/>
        <v>115</v>
      </c>
      <c r="AH141" s="148">
        <f t="shared" si="5"/>
        <v>115</v>
      </c>
      <c r="AI141" s="148">
        <f t="shared" si="5"/>
        <v>115</v>
      </c>
      <c r="AJ141" s="148">
        <f t="shared" si="5"/>
        <v>115</v>
      </c>
      <c r="AK141" s="144">
        <f>AE141+AF141+AG141+AH141+AI141+AJ141</f>
        <v>665</v>
      </c>
      <c r="AL141" s="112">
        <v>2025</v>
      </c>
      <c r="AM141" s="68" t="s">
        <v>177</v>
      </c>
      <c r="AN141" s="73" t="s">
        <v>177</v>
      </c>
    </row>
    <row r="142" spans="1:40" s="8" customFormat="1" ht="41.25" customHeight="1">
      <c r="A142" s="10"/>
      <c r="B142" s="49"/>
      <c r="C142" s="49"/>
      <c r="D142" s="49"/>
      <c r="E142" s="59"/>
      <c r="F142" s="59"/>
      <c r="G142" s="59"/>
      <c r="H142" s="59"/>
      <c r="I142" s="59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60"/>
      <c r="V142" s="60"/>
      <c r="W142" s="60"/>
      <c r="X142" s="60"/>
      <c r="Y142" s="60"/>
      <c r="Z142" s="60"/>
      <c r="AA142" s="60"/>
      <c r="AB142" s="66"/>
      <c r="AC142" s="89" t="s">
        <v>162</v>
      </c>
      <c r="AD142" s="106" t="s">
        <v>114</v>
      </c>
      <c r="AE142" s="150">
        <v>30</v>
      </c>
      <c r="AF142" s="150">
        <v>30</v>
      </c>
      <c r="AG142" s="150">
        <v>30</v>
      </c>
      <c r="AH142" s="150">
        <v>30</v>
      </c>
      <c r="AI142" s="150">
        <v>30</v>
      </c>
      <c r="AJ142" s="150">
        <v>30</v>
      </c>
      <c r="AK142" s="144">
        <f>AE142+AF142+AG142+AH142+AI142</f>
        <v>150</v>
      </c>
      <c r="AL142" s="112">
        <v>2025</v>
      </c>
      <c r="AM142" s="10"/>
      <c r="AN142" s="8" t="s">
        <v>177</v>
      </c>
    </row>
    <row r="143" spans="1:39" s="8" customFormat="1" ht="39" customHeight="1">
      <c r="A143" s="10"/>
      <c r="B143" s="69">
        <v>5</v>
      </c>
      <c r="C143" s="69">
        <v>7</v>
      </c>
      <c r="D143" s="69">
        <v>5</v>
      </c>
      <c r="E143" s="70">
        <v>0</v>
      </c>
      <c r="F143" s="70">
        <v>7</v>
      </c>
      <c r="G143" s="70">
        <v>0</v>
      </c>
      <c r="H143" s="70">
        <v>5</v>
      </c>
      <c r="I143" s="70">
        <v>1</v>
      </c>
      <c r="J143" s="69">
        <v>2</v>
      </c>
      <c r="K143" s="69">
        <v>4</v>
      </c>
      <c r="L143" s="69">
        <v>0</v>
      </c>
      <c r="M143" s="69">
        <v>1</v>
      </c>
      <c r="N143" s="69">
        <v>2</v>
      </c>
      <c r="O143" s="69">
        <v>0</v>
      </c>
      <c r="P143" s="69">
        <v>0</v>
      </c>
      <c r="Q143" s="69">
        <v>1</v>
      </c>
      <c r="R143" s="69">
        <v>0</v>
      </c>
      <c r="S143" s="71">
        <v>1</v>
      </c>
      <c r="T143" s="71"/>
      <c r="U143" s="72"/>
      <c r="V143" s="72"/>
      <c r="W143" s="72"/>
      <c r="X143" s="72"/>
      <c r="Y143" s="72"/>
      <c r="Z143" s="72"/>
      <c r="AA143" s="72"/>
      <c r="AB143" s="75"/>
      <c r="AC143" s="97" t="s">
        <v>102</v>
      </c>
      <c r="AD143" s="107" t="s">
        <v>105</v>
      </c>
      <c r="AE143" s="148">
        <v>90</v>
      </c>
      <c r="AF143" s="148">
        <v>115</v>
      </c>
      <c r="AG143" s="148">
        <v>115</v>
      </c>
      <c r="AH143" s="148">
        <v>115</v>
      </c>
      <c r="AI143" s="148">
        <v>115</v>
      </c>
      <c r="AJ143" s="148">
        <v>115</v>
      </c>
      <c r="AK143" s="144">
        <f>AE143+AF143+AG143+AH143+AI143+AJ143</f>
        <v>665</v>
      </c>
      <c r="AL143" s="112">
        <v>2025</v>
      </c>
      <c r="AM143" s="10"/>
    </row>
    <row r="144" spans="1:39" s="8" customFormat="1" ht="62.25" customHeight="1">
      <c r="A144" s="10"/>
      <c r="B144" s="49"/>
      <c r="C144" s="49"/>
      <c r="D144" s="49"/>
      <c r="E144" s="59"/>
      <c r="F144" s="59"/>
      <c r="G144" s="59"/>
      <c r="H144" s="59"/>
      <c r="I144" s="59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60"/>
      <c r="V144" s="60"/>
      <c r="W144" s="60"/>
      <c r="X144" s="60"/>
      <c r="Y144" s="60"/>
      <c r="Z144" s="60"/>
      <c r="AA144" s="60"/>
      <c r="AB144" s="66"/>
      <c r="AC144" s="89" t="s">
        <v>125</v>
      </c>
      <c r="AD144" s="106" t="s">
        <v>92</v>
      </c>
      <c r="AE144" s="150">
        <v>18</v>
      </c>
      <c r="AF144" s="150">
        <v>18</v>
      </c>
      <c r="AG144" s="150">
        <v>18</v>
      </c>
      <c r="AH144" s="150">
        <v>18</v>
      </c>
      <c r="AI144" s="150">
        <v>18</v>
      </c>
      <c r="AJ144" s="150">
        <v>18</v>
      </c>
      <c r="AK144" s="144">
        <v>18</v>
      </c>
      <c r="AL144" s="112">
        <v>2025</v>
      </c>
      <c r="AM144" s="10"/>
    </row>
    <row r="145" spans="1:39" s="8" customFormat="1" ht="62.25" customHeight="1">
      <c r="A145" s="10"/>
      <c r="B145" s="69">
        <v>5</v>
      </c>
      <c r="C145" s="69">
        <v>7</v>
      </c>
      <c r="D145" s="69">
        <v>5</v>
      </c>
      <c r="E145" s="70">
        <v>0</v>
      </c>
      <c r="F145" s="70">
        <v>7</v>
      </c>
      <c r="G145" s="70">
        <v>0</v>
      </c>
      <c r="H145" s="70">
        <v>9</v>
      </c>
      <c r="I145" s="70">
        <v>1</v>
      </c>
      <c r="J145" s="69">
        <v>2</v>
      </c>
      <c r="K145" s="69">
        <v>4</v>
      </c>
      <c r="L145" s="69">
        <v>0</v>
      </c>
      <c r="M145" s="69">
        <v>2</v>
      </c>
      <c r="N145" s="69">
        <v>2</v>
      </c>
      <c r="O145" s="69">
        <v>0</v>
      </c>
      <c r="P145" s="69">
        <v>0</v>
      </c>
      <c r="Q145" s="69">
        <v>0</v>
      </c>
      <c r="R145" s="69">
        <v>0</v>
      </c>
      <c r="S145" s="71"/>
      <c r="T145" s="71"/>
      <c r="U145" s="72"/>
      <c r="V145" s="72"/>
      <c r="W145" s="72"/>
      <c r="X145" s="72"/>
      <c r="Y145" s="72"/>
      <c r="Z145" s="72"/>
      <c r="AA145" s="72"/>
      <c r="AB145" s="75"/>
      <c r="AC145" s="93" t="s">
        <v>163</v>
      </c>
      <c r="AD145" s="107" t="s">
        <v>105</v>
      </c>
      <c r="AE145" s="148">
        <f>AE147+AE149+AE150</f>
        <v>4928</v>
      </c>
      <c r="AF145" s="148">
        <f>AF147+AF149+AF150</f>
        <v>4283.7</v>
      </c>
      <c r="AG145" s="148">
        <f>AG147+AG149</f>
        <v>4322</v>
      </c>
      <c r="AH145" s="148">
        <f>AH147+AH149</f>
        <v>4322</v>
      </c>
      <c r="AI145" s="148">
        <f>AI147+AI149</f>
        <v>4322</v>
      </c>
      <c r="AJ145" s="148">
        <f>AJ147+AJ149</f>
        <v>4322</v>
      </c>
      <c r="AK145" s="144">
        <f>AE145+AF145+AG145+AH145+AI145+AJ145</f>
        <v>26499.7</v>
      </c>
      <c r="AL145" s="112">
        <v>2025</v>
      </c>
      <c r="AM145" s="10"/>
    </row>
    <row r="146" spans="1:40" s="73" customFormat="1" ht="64.5" customHeight="1">
      <c r="A146" s="68"/>
      <c r="B146" s="49"/>
      <c r="C146" s="49"/>
      <c r="D146" s="49"/>
      <c r="E146" s="59"/>
      <c r="F146" s="59"/>
      <c r="G146" s="59"/>
      <c r="H146" s="59"/>
      <c r="I146" s="59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60"/>
      <c r="V146" s="60"/>
      <c r="W146" s="60"/>
      <c r="X146" s="60"/>
      <c r="Y146" s="60"/>
      <c r="Z146" s="60"/>
      <c r="AA146" s="60"/>
      <c r="AB146" s="66"/>
      <c r="AC146" s="89" t="s">
        <v>156</v>
      </c>
      <c r="AD146" s="106" t="s">
        <v>114</v>
      </c>
      <c r="AE146" s="150">
        <v>3</v>
      </c>
      <c r="AF146" s="150">
        <v>3</v>
      </c>
      <c r="AG146" s="150">
        <v>3</v>
      </c>
      <c r="AH146" s="150">
        <v>3</v>
      </c>
      <c r="AI146" s="150">
        <v>3</v>
      </c>
      <c r="AJ146" s="150">
        <v>3</v>
      </c>
      <c r="AK146" s="144">
        <v>18</v>
      </c>
      <c r="AL146" s="112">
        <v>2025</v>
      </c>
      <c r="AM146" s="68"/>
      <c r="AN146" s="73" t="s">
        <v>177</v>
      </c>
    </row>
    <row r="147" spans="1:39" s="8" customFormat="1" ht="37.5" customHeight="1">
      <c r="A147" s="10"/>
      <c r="B147" s="69">
        <v>5</v>
      </c>
      <c r="C147" s="69">
        <v>7</v>
      </c>
      <c r="D147" s="69">
        <v>5</v>
      </c>
      <c r="E147" s="70">
        <v>0</v>
      </c>
      <c r="F147" s="70">
        <v>7</v>
      </c>
      <c r="G147" s="70">
        <v>0</v>
      </c>
      <c r="H147" s="70">
        <v>9</v>
      </c>
      <c r="I147" s="70">
        <v>1</v>
      </c>
      <c r="J147" s="69">
        <v>2</v>
      </c>
      <c r="K147" s="69">
        <v>4</v>
      </c>
      <c r="L147" s="69">
        <v>0</v>
      </c>
      <c r="M147" s="69">
        <v>2</v>
      </c>
      <c r="N147" s="69">
        <v>2</v>
      </c>
      <c r="O147" s="69">
        <v>0</v>
      </c>
      <c r="P147" s="69">
        <v>2</v>
      </c>
      <c r="Q147" s="69">
        <v>1</v>
      </c>
      <c r="R147" s="69">
        <v>0</v>
      </c>
      <c r="S147" s="71"/>
      <c r="T147" s="71"/>
      <c r="U147" s="72"/>
      <c r="V147" s="72"/>
      <c r="W147" s="72"/>
      <c r="X147" s="72"/>
      <c r="Y147" s="72"/>
      <c r="Z147" s="72"/>
      <c r="AA147" s="72"/>
      <c r="AB147" s="75"/>
      <c r="AC147" s="97" t="s">
        <v>103</v>
      </c>
      <c r="AD147" s="107" t="s">
        <v>3</v>
      </c>
      <c r="AE147" s="148">
        <v>20</v>
      </c>
      <c r="AF147" s="148">
        <v>0</v>
      </c>
      <c r="AG147" s="148">
        <v>20</v>
      </c>
      <c r="AH147" s="148">
        <v>20</v>
      </c>
      <c r="AI147" s="148">
        <v>20</v>
      </c>
      <c r="AJ147" s="148">
        <v>20</v>
      </c>
      <c r="AK147" s="144">
        <f>AE147+AF147+AG147+AH147+AI147+AJ147</f>
        <v>100</v>
      </c>
      <c r="AL147" s="112">
        <v>2025</v>
      </c>
      <c r="AM147" s="10"/>
    </row>
    <row r="148" spans="1:39" s="8" customFormat="1" ht="50.25" customHeight="1">
      <c r="A148" s="10"/>
      <c r="B148" s="49"/>
      <c r="C148" s="49"/>
      <c r="D148" s="49"/>
      <c r="E148" s="59"/>
      <c r="F148" s="59"/>
      <c r="G148" s="59"/>
      <c r="H148" s="59"/>
      <c r="I148" s="59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60"/>
      <c r="V148" s="60"/>
      <c r="W148" s="60"/>
      <c r="X148" s="60"/>
      <c r="Y148" s="60"/>
      <c r="Z148" s="60"/>
      <c r="AA148" s="60"/>
      <c r="AB148" s="66"/>
      <c r="AC148" s="89" t="s">
        <v>126</v>
      </c>
      <c r="AD148" s="106" t="s">
        <v>92</v>
      </c>
      <c r="AE148" s="150">
        <v>1</v>
      </c>
      <c r="AF148" s="150">
        <v>1</v>
      </c>
      <c r="AG148" s="150">
        <v>1</v>
      </c>
      <c r="AH148" s="150">
        <v>1</v>
      </c>
      <c r="AI148" s="150">
        <v>1</v>
      </c>
      <c r="AJ148" s="150">
        <v>1</v>
      </c>
      <c r="AK148" s="144">
        <f>AE148+AF148+AG148+AH148+AI148</f>
        <v>5</v>
      </c>
      <c r="AL148" s="112">
        <v>2025</v>
      </c>
      <c r="AM148" s="10"/>
    </row>
    <row r="149" spans="1:39" s="8" customFormat="1" ht="120" customHeight="1">
      <c r="A149" s="10"/>
      <c r="B149" s="49">
        <v>5</v>
      </c>
      <c r="C149" s="49">
        <v>7</v>
      </c>
      <c r="D149" s="49">
        <v>5</v>
      </c>
      <c r="E149" s="59">
        <v>1</v>
      </c>
      <c r="F149" s="59">
        <v>0</v>
      </c>
      <c r="G149" s="59">
        <v>0</v>
      </c>
      <c r="H149" s="59">
        <v>3</v>
      </c>
      <c r="I149" s="59">
        <v>1</v>
      </c>
      <c r="J149" s="49">
        <v>2</v>
      </c>
      <c r="K149" s="49">
        <v>4</v>
      </c>
      <c r="L149" s="49">
        <v>0</v>
      </c>
      <c r="M149" s="49">
        <v>2</v>
      </c>
      <c r="N149" s="49">
        <v>1</v>
      </c>
      <c r="O149" s="49">
        <v>0</v>
      </c>
      <c r="P149" s="49">
        <v>5</v>
      </c>
      <c r="Q149" s="49">
        <v>6</v>
      </c>
      <c r="R149" s="49">
        <v>0</v>
      </c>
      <c r="S149" s="54"/>
      <c r="T149" s="54"/>
      <c r="U149" s="60"/>
      <c r="V149" s="60"/>
      <c r="W149" s="60"/>
      <c r="X149" s="60"/>
      <c r="Y149" s="60"/>
      <c r="Z149" s="60"/>
      <c r="AA149" s="60"/>
      <c r="AB149" s="66"/>
      <c r="AC149" s="153" t="s">
        <v>233</v>
      </c>
      <c r="AD149" s="106" t="s">
        <v>3</v>
      </c>
      <c r="AE149" s="150">
        <v>4878</v>
      </c>
      <c r="AF149" s="150">
        <v>4253.7</v>
      </c>
      <c r="AG149" s="150">
        <v>4302</v>
      </c>
      <c r="AH149" s="150">
        <v>4302</v>
      </c>
      <c r="AI149" s="150">
        <v>4302</v>
      </c>
      <c r="AJ149" s="150">
        <v>4302</v>
      </c>
      <c r="AK149" s="144">
        <f>AE149+AF149+AG149+AH149+AI149+AJ149</f>
        <v>26339.7</v>
      </c>
      <c r="AL149" s="112">
        <v>2025</v>
      </c>
      <c r="AM149" s="10"/>
    </row>
    <row r="150" spans="1:39" s="8" customFormat="1" ht="54.75" customHeight="1">
      <c r="A150" s="10"/>
      <c r="B150" s="128">
        <v>5</v>
      </c>
      <c r="C150" s="128">
        <v>7</v>
      </c>
      <c r="D150" s="128">
        <v>5</v>
      </c>
      <c r="E150" s="128">
        <v>0</v>
      </c>
      <c r="F150" s="128">
        <v>7</v>
      </c>
      <c r="G150" s="128">
        <v>0</v>
      </c>
      <c r="H150" s="128">
        <v>9</v>
      </c>
      <c r="I150" s="128">
        <v>1</v>
      </c>
      <c r="J150" s="128">
        <v>2</v>
      </c>
      <c r="K150" s="128">
        <v>4</v>
      </c>
      <c r="L150" s="128">
        <v>0</v>
      </c>
      <c r="M150" s="128">
        <v>2</v>
      </c>
      <c r="N150" s="128">
        <v>1</v>
      </c>
      <c r="O150" s="128">
        <v>0</v>
      </c>
      <c r="P150" s="128">
        <v>9</v>
      </c>
      <c r="Q150" s="128">
        <v>2</v>
      </c>
      <c r="R150" s="128">
        <v>0</v>
      </c>
      <c r="S150" s="128"/>
      <c r="T150" s="129"/>
      <c r="U150" s="130"/>
      <c r="V150" s="130"/>
      <c r="W150" s="130"/>
      <c r="X150" s="130"/>
      <c r="Y150" s="130"/>
      <c r="Z150" s="130"/>
      <c r="AA150" s="130"/>
      <c r="AB150" s="130"/>
      <c r="AC150" s="154" t="s">
        <v>234</v>
      </c>
      <c r="AD150" s="155" t="s">
        <v>3</v>
      </c>
      <c r="AE150" s="156">
        <v>30</v>
      </c>
      <c r="AF150" s="156">
        <v>30</v>
      </c>
      <c r="AG150" s="156">
        <v>0</v>
      </c>
      <c r="AH150" s="156">
        <v>0</v>
      </c>
      <c r="AI150" s="156">
        <v>0</v>
      </c>
      <c r="AJ150" s="156">
        <v>0</v>
      </c>
      <c r="AK150" s="157">
        <f>AE150+AF150+AG150+AH150+AI150+AJ150</f>
        <v>60</v>
      </c>
      <c r="AL150" s="158">
        <v>2025</v>
      </c>
      <c r="AM150" s="10"/>
    </row>
    <row r="151" spans="1:39" s="8" customFormat="1" ht="46.5" customHeight="1">
      <c r="A151" s="10"/>
      <c r="B151" s="133">
        <v>5</v>
      </c>
      <c r="C151" s="133">
        <v>7</v>
      </c>
      <c r="D151" s="133">
        <v>5</v>
      </c>
      <c r="E151" s="133">
        <v>0</v>
      </c>
      <c r="F151" s="133">
        <v>0</v>
      </c>
      <c r="G151" s="133">
        <v>0</v>
      </c>
      <c r="H151" s="133">
        <v>0</v>
      </c>
      <c r="I151" s="133">
        <v>1</v>
      </c>
      <c r="J151" s="133">
        <v>2</v>
      </c>
      <c r="K151" s="133">
        <v>5</v>
      </c>
      <c r="L151" s="133">
        <v>0</v>
      </c>
      <c r="M151" s="133">
        <v>0</v>
      </c>
      <c r="N151" s="133">
        <v>0</v>
      </c>
      <c r="O151" s="133">
        <v>0</v>
      </c>
      <c r="P151" s="133">
        <v>0</v>
      </c>
      <c r="Q151" s="133">
        <v>0</v>
      </c>
      <c r="R151" s="133">
        <v>0</v>
      </c>
      <c r="S151" s="142"/>
      <c r="T151" s="134"/>
      <c r="U151" s="135"/>
      <c r="V151" s="135"/>
      <c r="W151" s="135"/>
      <c r="X151" s="135"/>
      <c r="Y151" s="135"/>
      <c r="Z151" s="135"/>
      <c r="AA151" s="135"/>
      <c r="AB151" s="140"/>
      <c r="AC151" s="143" t="s">
        <v>104</v>
      </c>
      <c r="AD151" s="137" t="s">
        <v>105</v>
      </c>
      <c r="AE151" s="149">
        <f aca="true" t="shared" si="6" ref="AE151:AJ151">AE152+AE161</f>
        <v>1085.6</v>
      </c>
      <c r="AF151" s="149">
        <f>AF152+AF161</f>
        <v>1250</v>
      </c>
      <c r="AG151" s="149">
        <f>AG152+AG161</f>
        <v>1350.6</v>
      </c>
      <c r="AH151" s="149">
        <f t="shared" si="6"/>
        <v>1350.6</v>
      </c>
      <c r="AI151" s="149">
        <f t="shared" si="6"/>
        <v>1350.6</v>
      </c>
      <c r="AJ151" s="149">
        <f t="shared" si="6"/>
        <v>1350.6</v>
      </c>
      <c r="AK151" s="144">
        <f>AE151+AF151+AG151+AH151+AI151+AJ151</f>
        <v>7738</v>
      </c>
      <c r="AL151" s="112">
        <v>2025</v>
      </c>
      <c r="AM151" s="10"/>
    </row>
    <row r="152" spans="1:39" s="74" customFormat="1" ht="41.25" customHeight="1">
      <c r="A152" s="138"/>
      <c r="B152" s="69">
        <v>5</v>
      </c>
      <c r="C152" s="69">
        <v>7</v>
      </c>
      <c r="D152" s="69">
        <v>5</v>
      </c>
      <c r="E152" s="70">
        <v>0</v>
      </c>
      <c r="F152" s="70">
        <v>0</v>
      </c>
      <c r="G152" s="70">
        <v>0</v>
      </c>
      <c r="H152" s="70">
        <v>0</v>
      </c>
      <c r="I152" s="70">
        <v>1</v>
      </c>
      <c r="J152" s="69">
        <v>2</v>
      </c>
      <c r="K152" s="69">
        <v>5</v>
      </c>
      <c r="L152" s="69">
        <v>0</v>
      </c>
      <c r="M152" s="69">
        <v>1</v>
      </c>
      <c r="N152" s="69">
        <v>0</v>
      </c>
      <c r="O152" s="69">
        <v>0</v>
      </c>
      <c r="P152" s="69">
        <v>0</v>
      </c>
      <c r="Q152" s="69">
        <v>0</v>
      </c>
      <c r="R152" s="69">
        <v>0</v>
      </c>
      <c r="S152" s="71"/>
      <c r="T152" s="71"/>
      <c r="U152" s="72"/>
      <c r="V152" s="72"/>
      <c r="W152" s="72"/>
      <c r="X152" s="72"/>
      <c r="Y152" s="72"/>
      <c r="Z152" s="72"/>
      <c r="AA152" s="72"/>
      <c r="AB152" s="75"/>
      <c r="AC152" s="97" t="s">
        <v>158</v>
      </c>
      <c r="AD152" s="107" t="s">
        <v>3</v>
      </c>
      <c r="AE152" s="148">
        <f>AE155+AE158+AE157+AE159</f>
        <v>935.6</v>
      </c>
      <c r="AF152" s="148">
        <f>AF155+AF158+AF157+AF159</f>
        <v>1100</v>
      </c>
      <c r="AG152" s="148">
        <f>AG155+AG157+AG158+AG159</f>
        <v>1150.6</v>
      </c>
      <c r="AH152" s="148">
        <f>AH155+AH157+AH158+AH159</f>
        <v>1150.6</v>
      </c>
      <c r="AI152" s="148">
        <f>+AI155+AI157+AI158+AI159</f>
        <v>1150.6</v>
      </c>
      <c r="AJ152" s="148">
        <f>AJ155+AJ157+AJ159+AJ158</f>
        <v>1150.6</v>
      </c>
      <c r="AK152" s="144">
        <f>AE152+AF152+AG152+AH152+AI152+AJ152</f>
        <v>6638</v>
      </c>
      <c r="AL152" s="112">
        <v>2025</v>
      </c>
      <c r="AM152" s="67"/>
    </row>
    <row r="153" spans="1:39" s="73" customFormat="1" ht="44.25" customHeight="1">
      <c r="A153" s="68"/>
      <c r="B153" s="49"/>
      <c r="C153" s="49"/>
      <c r="D153" s="49"/>
      <c r="E153" s="59"/>
      <c r="F153" s="59"/>
      <c r="G153" s="59"/>
      <c r="H153" s="59"/>
      <c r="I153" s="59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60"/>
      <c r="V153" s="60"/>
      <c r="W153" s="60"/>
      <c r="X153" s="60"/>
      <c r="Y153" s="60"/>
      <c r="Z153" s="60"/>
      <c r="AA153" s="60"/>
      <c r="AB153" s="66"/>
      <c r="AC153" s="89" t="s">
        <v>127</v>
      </c>
      <c r="AD153" s="106" t="s">
        <v>92</v>
      </c>
      <c r="AE153" s="150">
        <v>100</v>
      </c>
      <c r="AF153" s="150">
        <v>100</v>
      </c>
      <c r="AG153" s="150">
        <v>100</v>
      </c>
      <c r="AH153" s="150">
        <v>100</v>
      </c>
      <c r="AI153" s="150">
        <v>100</v>
      </c>
      <c r="AJ153" s="150">
        <v>100</v>
      </c>
      <c r="AK153" s="144">
        <f>AE153+AF153+AG153+AH153+AI153</f>
        <v>500</v>
      </c>
      <c r="AL153" s="112">
        <v>2025</v>
      </c>
      <c r="AM153" s="68"/>
    </row>
    <row r="154" spans="1:39" s="8" customFormat="1" ht="30.75" customHeight="1">
      <c r="A154" s="10"/>
      <c r="B154" s="49"/>
      <c r="C154" s="49"/>
      <c r="D154" s="49"/>
      <c r="E154" s="59"/>
      <c r="F154" s="59"/>
      <c r="G154" s="59"/>
      <c r="H154" s="59"/>
      <c r="I154" s="59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60"/>
      <c r="V154" s="60"/>
      <c r="W154" s="60"/>
      <c r="X154" s="60"/>
      <c r="Y154" s="60"/>
      <c r="Z154" s="60"/>
      <c r="AA154" s="60"/>
      <c r="AB154" s="66"/>
      <c r="AC154" s="89" t="s">
        <v>165</v>
      </c>
      <c r="AD154" s="106" t="s">
        <v>92</v>
      </c>
      <c r="AE154" s="150">
        <v>10</v>
      </c>
      <c r="AF154" s="150">
        <v>10</v>
      </c>
      <c r="AG154" s="150">
        <v>10</v>
      </c>
      <c r="AH154" s="150">
        <v>10</v>
      </c>
      <c r="AI154" s="150">
        <v>10</v>
      </c>
      <c r="AJ154" s="150">
        <v>10</v>
      </c>
      <c r="AK154" s="144">
        <v>10</v>
      </c>
      <c r="AL154" s="112">
        <v>2025</v>
      </c>
      <c r="AM154" s="10"/>
    </row>
    <row r="155" spans="1:39" s="8" customFormat="1" ht="52.5" customHeight="1">
      <c r="A155" s="10"/>
      <c r="B155" s="69">
        <v>5</v>
      </c>
      <c r="C155" s="69">
        <v>7</v>
      </c>
      <c r="D155" s="69">
        <v>5</v>
      </c>
      <c r="E155" s="70">
        <v>0</v>
      </c>
      <c r="F155" s="70">
        <v>7</v>
      </c>
      <c r="G155" s="70">
        <v>0</v>
      </c>
      <c r="H155" s="70">
        <v>7</v>
      </c>
      <c r="I155" s="70">
        <v>1</v>
      </c>
      <c r="J155" s="69">
        <v>2</v>
      </c>
      <c r="K155" s="69">
        <v>5</v>
      </c>
      <c r="L155" s="69">
        <v>0</v>
      </c>
      <c r="M155" s="69">
        <v>1</v>
      </c>
      <c r="N155" s="69" t="s">
        <v>180</v>
      </c>
      <c r="O155" s="69">
        <v>0</v>
      </c>
      <c r="P155" s="69">
        <v>2</v>
      </c>
      <c r="Q155" s="69">
        <v>4</v>
      </c>
      <c r="R155" s="69">
        <v>0</v>
      </c>
      <c r="S155" s="54"/>
      <c r="T155" s="54"/>
      <c r="U155" s="60"/>
      <c r="V155" s="60"/>
      <c r="W155" s="60"/>
      <c r="X155" s="60"/>
      <c r="Y155" s="60"/>
      <c r="Z155" s="60"/>
      <c r="AA155" s="60"/>
      <c r="AB155" s="66"/>
      <c r="AC155" s="97" t="s">
        <v>205</v>
      </c>
      <c r="AD155" s="107" t="s">
        <v>105</v>
      </c>
      <c r="AE155" s="148">
        <v>67.5</v>
      </c>
      <c r="AF155" s="148">
        <v>200</v>
      </c>
      <c r="AG155" s="148">
        <v>325</v>
      </c>
      <c r="AH155" s="148">
        <v>325</v>
      </c>
      <c r="AI155" s="148">
        <v>325</v>
      </c>
      <c r="AJ155" s="148">
        <v>325</v>
      </c>
      <c r="AK155" s="144">
        <f>AE155+AF155+AG155+AH155+AI155+AJ155</f>
        <v>1567.5</v>
      </c>
      <c r="AL155" s="112">
        <v>2025</v>
      </c>
      <c r="AM155" s="10"/>
    </row>
    <row r="156" spans="1:39" s="8" customFormat="1" ht="47.25" customHeight="1">
      <c r="A156" s="10"/>
      <c r="B156" s="49"/>
      <c r="C156" s="49"/>
      <c r="D156" s="49"/>
      <c r="E156" s="59"/>
      <c r="F156" s="59"/>
      <c r="G156" s="59"/>
      <c r="H156" s="59"/>
      <c r="I156" s="59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60"/>
      <c r="V156" s="60"/>
      <c r="W156" s="60"/>
      <c r="X156" s="60"/>
      <c r="Y156" s="60"/>
      <c r="Z156" s="60"/>
      <c r="AA156" s="60"/>
      <c r="AB156" s="66"/>
      <c r="AC156" s="89" t="s">
        <v>128</v>
      </c>
      <c r="AD156" s="106" t="s">
        <v>92</v>
      </c>
      <c r="AE156" s="150">
        <v>72</v>
      </c>
      <c r="AF156" s="150">
        <v>72</v>
      </c>
      <c r="AG156" s="150">
        <v>72</v>
      </c>
      <c r="AH156" s="150">
        <v>72</v>
      </c>
      <c r="AI156" s="150">
        <v>72</v>
      </c>
      <c r="AJ156" s="150">
        <v>72</v>
      </c>
      <c r="AK156" s="144">
        <v>72</v>
      </c>
      <c r="AL156" s="112">
        <v>2025</v>
      </c>
      <c r="AM156" s="10"/>
    </row>
    <row r="157" spans="1:40" s="8" customFormat="1" ht="44.25" customHeight="1">
      <c r="A157" s="10"/>
      <c r="B157" s="69"/>
      <c r="C157" s="69">
        <v>7</v>
      </c>
      <c r="D157" s="69">
        <v>5</v>
      </c>
      <c r="E157" s="70">
        <v>0</v>
      </c>
      <c r="F157" s="70">
        <v>7</v>
      </c>
      <c r="G157" s="70">
        <v>0</v>
      </c>
      <c r="H157" s="70">
        <v>7</v>
      </c>
      <c r="I157" s="70">
        <v>1</v>
      </c>
      <c r="J157" s="69">
        <v>2</v>
      </c>
      <c r="K157" s="69">
        <v>5</v>
      </c>
      <c r="L157" s="69">
        <v>0</v>
      </c>
      <c r="M157" s="69">
        <v>1</v>
      </c>
      <c r="N157" s="69" t="s">
        <v>180</v>
      </c>
      <c r="O157" s="69">
        <v>0</v>
      </c>
      <c r="P157" s="69">
        <v>2</v>
      </c>
      <c r="Q157" s="69">
        <v>4</v>
      </c>
      <c r="R157" s="69">
        <v>0</v>
      </c>
      <c r="S157" s="54"/>
      <c r="T157" s="54"/>
      <c r="U157" s="60"/>
      <c r="V157" s="60"/>
      <c r="W157" s="60"/>
      <c r="X157" s="60"/>
      <c r="Y157" s="60"/>
      <c r="Z157" s="60"/>
      <c r="AA157" s="60"/>
      <c r="AB157" s="66"/>
      <c r="AC157" s="97" t="s">
        <v>214</v>
      </c>
      <c r="AD157" s="107" t="s">
        <v>105</v>
      </c>
      <c r="AE157" s="148">
        <v>0</v>
      </c>
      <c r="AF157" s="148">
        <v>0</v>
      </c>
      <c r="AG157" s="148">
        <v>0</v>
      </c>
      <c r="AH157" s="148">
        <v>0</v>
      </c>
      <c r="AI157" s="148">
        <v>0</v>
      </c>
      <c r="AJ157" s="148">
        <v>0</v>
      </c>
      <c r="AK157" s="144">
        <f>AE157+AF157+AG157+AH157+AI157</f>
        <v>0</v>
      </c>
      <c r="AL157" s="112">
        <v>2025</v>
      </c>
      <c r="AM157" s="10"/>
      <c r="AN157" s="8" t="s">
        <v>177</v>
      </c>
    </row>
    <row r="158" spans="1:39" s="8" customFormat="1" ht="37.5" customHeight="1">
      <c r="A158" s="10"/>
      <c r="B158" s="78">
        <v>5</v>
      </c>
      <c r="C158" s="78">
        <v>7</v>
      </c>
      <c r="D158" s="78">
        <v>5</v>
      </c>
      <c r="E158" s="79">
        <v>0</v>
      </c>
      <c r="F158" s="79">
        <v>7</v>
      </c>
      <c r="G158" s="79">
        <v>0</v>
      </c>
      <c r="H158" s="79">
        <v>7</v>
      </c>
      <c r="I158" s="79">
        <v>1</v>
      </c>
      <c r="J158" s="78">
        <v>2</v>
      </c>
      <c r="K158" s="78">
        <v>5</v>
      </c>
      <c r="L158" s="78">
        <v>0</v>
      </c>
      <c r="M158" s="78">
        <v>1</v>
      </c>
      <c r="N158" s="49">
        <v>1</v>
      </c>
      <c r="O158" s="49">
        <v>0</v>
      </c>
      <c r="P158" s="49">
        <v>2</v>
      </c>
      <c r="Q158" s="49">
        <v>4</v>
      </c>
      <c r="R158" s="49">
        <v>0</v>
      </c>
      <c r="S158" s="54"/>
      <c r="T158" s="54"/>
      <c r="U158" s="60"/>
      <c r="V158" s="60"/>
      <c r="W158" s="60"/>
      <c r="X158" s="60"/>
      <c r="Y158" s="60"/>
      <c r="Z158" s="60"/>
      <c r="AA158" s="60"/>
      <c r="AB158" s="66"/>
      <c r="AC158" s="91" t="s">
        <v>193</v>
      </c>
      <c r="AD158" s="106" t="s">
        <v>105</v>
      </c>
      <c r="AE158" s="150">
        <v>832.52</v>
      </c>
      <c r="AF158" s="150">
        <v>876.28</v>
      </c>
      <c r="AG158" s="150">
        <v>790</v>
      </c>
      <c r="AH158" s="150">
        <v>790</v>
      </c>
      <c r="AI158" s="150">
        <v>790</v>
      </c>
      <c r="AJ158" s="150">
        <v>790</v>
      </c>
      <c r="AK158" s="144">
        <f>AE158+AF158+AG158+AH158+AI158+AJ158</f>
        <v>4868.8</v>
      </c>
      <c r="AL158" s="112">
        <v>2025</v>
      </c>
      <c r="AM158" s="10"/>
    </row>
    <row r="159" spans="1:39" s="8" customFormat="1" ht="37.5" customHeight="1">
      <c r="A159" s="10"/>
      <c r="B159" s="69"/>
      <c r="C159" s="69">
        <v>7</v>
      </c>
      <c r="D159" s="69">
        <v>5</v>
      </c>
      <c r="E159" s="70">
        <v>0</v>
      </c>
      <c r="F159" s="70">
        <v>7</v>
      </c>
      <c r="G159" s="70">
        <v>0</v>
      </c>
      <c r="H159" s="70">
        <v>7</v>
      </c>
      <c r="I159" s="70">
        <v>1</v>
      </c>
      <c r="J159" s="69">
        <v>2</v>
      </c>
      <c r="K159" s="69">
        <v>5</v>
      </c>
      <c r="L159" s="69">
        <v>0</v>
      </c>
      <c r="M159" s="69">
        <v>1</v>
      </c>
      <c r="N159" s="69">
        <v>1</v>
      </c>
      <c r="O159" s="69">
        <v>0</v>
      </c>
      <c r="P159" s="69">
        <v>2</v>
      </c>
      <c r="Q159" s="69">
        <v>4</v>
      </c>
      <c r="R159" s="69">
        <v>0</v>
      </c>
      <c r="S159" s="54"/>
      <c r="T159" s="54"/>
      <c r="U159" s="60"/>
      <c r="V159" s="60"/>
      <c r="W159" s="60"/>
      <c r="X159" s="60"/>
      <c r="Y159" s="60"/>
      <c r="Z159" s="60"/>
      <c r="AA159" s="60"/>
      <c r="AB159" s="66"/>
      <c r="AC159" s="97" t="s">
        <v>231</v>
      </c>
      <c r="AD159" s="107" t="s">
        <v>105</v>
      </c>
      <c r="AE159" s="148">
        <v>35.58</v>
      </c>
      <c r="AF159" s="148">
        <v>23.72</v>
      </c>
      <c r="AG159" s="148">
        <v>35.6</v>
      </c>
      <c r="AH159" s="148">
        <v>35.6</v>
      </c>
      <c r="AI159" s="148">
        <v>35.6</v>
      </c>
      <c r="AJ159" s="148">
        <v>35.6</v>
      </c>
      <c r="AK159" s="144">
        <f>AE159+AF159+AG159+AH159+AI159+AJ159</f>
        <v>201.7</v>
      </c>
      <c r="AL159" s="112">
        <v>2025</v>
      </c>
      <c r="AM159" s="10"/>
    </row>
    <row r="160" spans="1:39" s="8" customFormat="1" ht="38.25" customHeight="1">
      <c r="A160" s="10"/>
      <c r="B160" s="49"/>
      <c r="C160" s="49"/>
      <c r="D160" s="49"/>
      <c r="E160" s="59"/>
      <c r="F160" s="59"/>
      <c r="G160" s="59"/>
      <c r="H160" s="59"/>
      <c r="I160" s="59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60"/>
      <c r="V160" s="60"/>
      <c r="W160" s="60"/>
      <c r="X160" s="60"/>
      <c r="Y160" s="60"/>
      <c r="Z160" s="60"/>
      <c r="AA160" s="60"/>
      <c r="AB160" s="66"/>
      <c r="AC160" s="89" t="s">
        <v>129</v>
      </c>
      <c r="AD160" s="106" t="s">
        <v>92</v>
      </c>
      <c r="AE160" s="150">
        <v>100</v>
      </c>
      <c r="AF160" s="150">
        <v>100</v>
      </c>
      <c r="AG160" s="150">
        <v>100</v>
      </c>
      <c r="AH160" s="150">
        <v>100</v>
      </c>
      <c r="AI160" s="150">
        <v>100</v>
      </c>
      <c r="AJ160" s="150">
        <v>100</v>
      </c>
      <c r="AK160" s="144">
        <f>AE160+AF160+AG160+AH160+AI160</f>
        <v>500</v>
      </c>
      <c r="AL160" s="112">
        <v>2025</v>
      </c>
      <c r="AM160" s="10"/>
    </row>
    <row r="161" spans="1:39" s="8" customFormat="1" ht="43.5" customHeight="1">
      <c r="A161" s="10"/>
      <c r="B161" s="69">
        <v>5</v>
      </c>
      <c r="C161" s="69">
        <v>7</v>
      </c>
      <c r="D161" s="69">
        <v>5</v>
      </c>
      <c r="E161" s="70">
        <v>0</v>
      </c>
      <c r="F161" s="70">
        <v>4</v>
      </c>
      <c r="G161" s="70">
        <v>0</v>
      </c>
      <c r="H161" s="70">
        <v>1</v>
      </c>
      <c r="I161" s="70">
        <v>1</v>
      </c>
      <c r="J161" s="69">
        <v>2</v>
      </c>
      <c r="K161" s="69">
        <v>5</v>
      </c>
      <c r="L161" s="69">
        <v>0</v>
      </c>
      <c r="M161" s="69">
        <v>2</v>
      </c>
      <c r="N161" s="69">
        <v>0</v>
      </c>
      <c r="O161" s="69">
        <v>0</v>
      </c>
      <c r="P161" s="69">
        <v>0</v>
      </c>
      <c r="Q161" s="69">
        <v>0</v>
      </c>
      <c r="R161" s="69">
        <v>0</v>
      </c>
      <c r="S161" s="71"/>
      <c r="T161" s="71"/>
      <c r="U161" s="72"/>
      <c r="V161" s="72"/>
      <c r="W161" s="72"/>
      <c r="X161" s="72"/>
      <c r="Y161" s="72"/>
      <c r="Z161" s="72"/>
      <c r="AA161" s="72"/>
      <c r="AB161" s="75"/>
      <c r="AC161" s="93" t="s">
        <v>159</v>
      </c>
      <c r="AD161" s="107" t="s">
        <v>105</v>
      </c>
      <c r="AE161" s="148">
        <f aca="true" t="shared" si="7" ref="AE161:AJ161">AE162</f>
        <v>150</v>
      </c>
      <c r="AF161" s="148">
        <f t="shared" si="7"/>
        <v>150</v>
      </c>
      <c r="AG161" s="148">
        <f t="shared" si="7"/>
        <v>200</v>
      </c>
      <c r="AH161" s="148">
        <f t="shared" si="7"/>
        <v>200</v>
      </c>
      <c r="AI161" s="148">
        <f t="shared" si="7"/>
        <v>200</v>
      </c>
      <c r="AJ161" s="148">
        <f t="shared" si="7"/>
        <v>200</v>
      </c>
      <c r="AK161" s="144">
        <f>AE161+AF161+AG161+AH161+AI161+AJ161</f>
        <v>1100</v>
      </c>
      <c r="AL161" s="112">
        <v>2025</v>
      </c>
      <c r="AM161" s="10"/>
    </row>
    <row r="162" spans="1:39" s="73" customFormat="1" ht="30.75" customHeight="1">
      <c r="A162" s="68"/>
      <c r="B162" s="78">
        <v>5</v>
      </c>
      <c r="C162" s="78">
        <v>7</v>
      </c>
      <c r="D162" s="78">
        <v>5</v>
      </c>
      <c r="E162" s="79">
        <v>0</v>
      </c>
      <c r="F162" s="79">
        <v>4</v>
      </c>
      <c r="G162" s="79">
        <v>0</v>
      </c>
      <c r="H162" s="79">
        <v>1</v>
      </c>
      <c r="I162" s="79">
        <v>1</v>
      </c>
      <c r="J162" s="78">
        <v>2</v>
      </c>
      <c r="K162" s="78">
        <v>5</v>
      </c>
      <c r="L162" s="78">
        <v>0</v>
      </c>
      <c r="M162" s="78">
        <v>2</v>
      </c>
      <c r="N162" s="78">
        <v>2</v>
      </c>
      <c r="O162" s="78">
        <v>0</v>
      </c>
      <c r="P162" s="78">
        <v>0</v>
      </c>
      <c r="Q162" s="78">
        <v>1</v>
      </c>
      <c r="R162" s="78">
        <v>0</v>
      </c>
      <c r="S162" s="54"/>
      <c r="T162" s="54"/>
      <c r="U162" s="60"/>
      <c r="V162" s="60"/>
      <c r="W162" s="60"/>
      <c r="X162" s="60"/>
      <c r="Y162" s="60"/>
      <c r="Z162" s="60"/>
      <c r="AA162" s="60"/>
      <c r="AB162" s="66"/>
      <c r="AC162" s="91" t="s">
        <v>232</v>
      </c>
      <c r="AD162" s="106" t="s">
        <v>105</v>
      </c>
      <c r="AE162" s="148">
        <v>150</v>
      </c>
      <c r="AF162" s="148">
        <v>150</v>
      </c>
      <c r="AG162" s="148">
        <v>200</v>
      </c>
      <c r="AH162" s="148">
        <v>200</v>
      </c>
      <c r="AI162" s="148">
        <v>200</v>
      </c>
      <c r="AJ162" s="148">
        <v>200</v>
      </c>
      <c r="AK162" s="144">
        <f>AE162+AF162+AG162+AH162+AI162+AJ162</f>
        <v>1100</v>
      </c>
      <c r="AL162" s="112">
        <v>2025</v>
      </c>
      <c r="AM162" s="68"/>
    </row>
    <row r="163" spans="1:39" s="8" customFormat="1" ht="34.5" customHeight="1">
      <c r="A163" s="10"/>
      <c r="B163" s="49"/>
      <c r="C163" s="49"/>
      <c r="D163" s="49"/>
      <c r="E163" s="59"/>
      <c r="F163" s="59"/>
      <c r="G163" s="59"/>
      <c r="H163" s="59"/>
      <c r="I163" s="59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60"/>
      <c r="V163" s="60"/>
      <c r="W163" s="60"/>
      <c r="X163" s="60"/>
      <c r="Y163" s="60"/>
      <c r="Z163" s="60"/>
      <c r="AA163" s="60"/>
      <c r="AB163" s="66"/>
      <c r="AC163" s="89" t="s">
        <v>130</v>
      </c>
      <c r="AD163" s="106" t="s">
        <v>114</v>
      </c>
      <c r="AE163" s="150">
        <v>64</v>
      </c>
      <c r="AF163" s="150">
        <v>64</v>
      </c>
      <c r="AG163" s="150">
        <v>64</v>
      </c>
      <c r="AH163" s="150">
        <v>64</v>
      </c>
      <c r="AI163" s="150">
        <v>64</v>
      </c>
      <c r="AJ163" s="150">
        <v>64</v>
      </c>
      <c r="AK163" s="144">
        <v>384</v>
      </c>
      <c r="AL163" s="112">
        <v>2025</v>
      </c>
      <c r="AM163" s="10"/>
    </row>
    <row r="164" spans="1:39" s="8" customFormat="1" ht="34.5" customHeight="1">
      <c r="A164" s="68"/>
      <c r="B164" s="78">
        <v>5</v>
      </c>
      <c r="C164" s="78">
        <v>5</v>
      </c>
      <c r="D164" s="78">
        <v>6</v>
      </c>
      <c r="E164" s="79">
        <v>0</v>
      </c>
      <c r="F164" s="79">
        <v>4</v>
      </c>
      <c r="G164" s="79">
        <v>0</v>
      </c>
      <c r="H164" s="79">
        <v>1</v>
      </c>
      <c r="I164" s="79">
        <v>1</v>
      </c>
      <c r="J164" s="78">
        <v>2</v>
      </c>
      <c r="K164" s="78">
        <v>5</v>
      </c>
      <c r="L164" s="78">
        <v>0</v>
      </c>
      <c r="M164" s="78">
        <v>2</v>
      </c>
      <c r="N164" s="78">
        <v>2</v>
      </c>
      <c r="O164" s="78">
        <v>0</v>
      </c>
      <c r="P164" s="78">
        <v>0</v>
      </c>
      <c r="Q164" s="78">
        <v>1</v>
      </c>
      <c r="R164" s="78">
        <v>0</v>
      </c>
      <c r="S164" s="54"/>
      <c r="T164" s="54"/>
      <c r="U164" s="60"/>
      <c r="V164" s="60"/>
      <c r="W164" s="60"/>
      <c r="X164" s="60"/>
      <c r="Y164" s="60"/>
      <c r="Z164" s="60"/>
      <c r="AA164" s="60"/>
      <c r="AB164" s="66"/>
      <c r="AC164" s="91" t="s">
        <v>254</v>
      </c>
      <c r="AD164" s="106" t="s">
        <v>105</v>
      </c>
      <c r="AE164" s="148">
        <v>0</v>
      </c>
      <c r="AF164" s="148">
        <v>0</v>
      </c>
      <c r="AG164" s="148">
        <v>50</v>
      </c>
      <c r="AH164" s="148">
        <v>50</v>
      </c>
      <c r="AI164" s="148">
        <v>50</v>
      </c>
      <c r="AJ164" s="148">
        <v>50</v>
      </c>
      <c r="AK164" s="144">
        <f>AE164+AF164+AG164+AH164+AI164+AJ164</f>
        <v>200</v>
      </c>
      <c r="AL164" s="112">
        <v>2025</v>
      </c>
      <c r="AM164" s="10"/>
    </row>
    <row r="165" spans="1:39" s="8" customFormat="1" ht="45.75" customHeight="1">
      <c r="A165" s="10"/>
      <c r="B165" s="133">
        <v>5</v>
      </c>
      <c r="C165" s="133">
        <v>7</v>
      </c>
      <c r="D165" s="133">
        <v>5</v>
      </c>
      <c r="E165" s="133">
        <v>0</v>
      </c>
      <c r="F165" s="133">
        <v>0</v>
      </c>
      <c r="G165" s="133">
        <v>0</v>
      </c>
      <c r="H165" s="133">
        <v>0</v>
      </c>
      <c r="I165" s="133">
        <v>1</v>
      </c>
      <c r="J165" s="133">
        <v>2</v>
      </c>
      <c r="K165" s="133">
        <v>9</v>
      </c>
      <c r="L165" s="133">
        <v>0</v>
      </c>
      <c r="M165" s="133">
        <v>0</v>
      </c>
      <c r="N165" s="133">
        <v>0</v>
      </c>
      <c r="O165" s="133">
        <v>0</v>
      </c>
      <c r="P165" s="133">
        <v>0</v>
      </c>
      <c r="Q165" s="133">
        <v>0</v>
      </c>
      <c r="R165" s="133">
        <v>0</v>
      </c>
      <c r="S165" s="134"/>
      <c r="T165" s="134"/>
      <c r="U165" s="135"/>
      <c r="V165" s="135"/>
      <c r="W165" s="135"/>
      <c r="X165" s="135"/>
      <c r="Y165" s="135"/>
      <c r="Z165" s="135"/>
      <c r="AA165" s="135"/>
      <c r="AB165" s="135"/>
      <c r="AC165" s="139" t="s">
        <v>49</v>
      </c>
      <c r="AD165" s="137" t="s">
        <v>3</v>
      </c>
      <c r="AE165" s="149">
        <f aca="true" t="shared" si="8" ref="AE165:AJ165">AE166</f>
        <v>8358.41</v>
      </c>
      <c r="AF165" s="149">
        <f t="shared" si="8"/>
        <v>8484</v>
      </c>
      <c r="AG165" s="149">
        <f t="shared" si="8"/>
        <v>8745.7</v>
      </c>
      <c r="AH165" s="149">
        <f t="shared" si="8"/>
        <v>8645.7</v>
      </c>
      <c r="AI165" s="149">
        <f t="shared" si="8"/>
        <v>8293.7</v>
      </c>
      <c r="AJ165" s="149">
        <f t="shared" si="8"/>
        <v>8293.7</v>
      </c>
      <c r="AK165" s="144">
        <f>AE165+AF165+AG165+AH165+AI165+AJ165</f>
        <v>50821.20999999999</v>
      </c>
      <c r="AL165" s="112">
        <v>2025</v>
      </c>
      <c r="AM165" s="10"/>
    </row>
    <row r="166" spans="1:70" s="74" customFormat="1" ht="34.5" customHeight="1">
      <c r="A166" s="138"/>
      <c r="B166" s="78"/>
      <c r="C166" s="78"/>
      <c r="D166" s="78"/>
      <c r="E166" s="79"/>
      <c r="F166" s="79"/>
      <c r="G166" s="79"/>
      <c r="H166" s="79"/>
      <c r="I166" s="79"/>
      <c r="J166" s="78" t="s">
        <v>177</v>
      </c>
      <c r="K166" s="78"/>
      <c r="L166" s="78"/>
      <c r="M166" s="78"/>
      <c r="N166" s="78"/>
      <c r="O166" s="78"/>
      <c r="P166" s="78"/>
      <c r="Q166" s="78"/>
      <c r="R166" s="78"/>
      <c r="S166" s="64"/>
      <c r="T166" s="64"/>
      <c r="U166" s="60"/>
      <c r="V166" s="65"/>
      <c r="W166" s="65"/>
      <c r="X166" s="65"/>
      <c r="Y166" s="65"/>
      <c r="Z166" s="65"/>
      <c r="AA166" s="65"/>
      <c r="AB166" s="65"/>
      <c r="AC166" s="91" t="s">
        <v>77</v>
      </c>
      <c r="AD166" s="106" t="s">
        <v>3</v>
      </c>
      <c r="AE166" s="112">
        <f aca="true" t="shared" si="9" ref="AE166:AJ166">AE167+AE168</f>
        <v>8358.41</v>
      </c>
      <c r="AF166" s="112">
        <f t="shared" si="9"/>
        <v>8484</v>
      </c>
      <c r="AG166" s="112">
        <f t="shared" si="9"/>
        <v>8745.7</v>
      </c>
      <c r="AH166" s="112">
        <f t="shared" si="9"/>
        <v>8645.7</v>
      </c>
      <c r="AI166" s="112">
        <f t="shared" si="9"/>
        <v>8293.7</v>
      </c>
      <c r="AJ166" s="112">
        <f t="shared" si="9"/>
        <v>8293.7</v>
      </c>
      <c r="AK166" s="144">
        <f>AE166+AF166+AG166+AH166+AI166+AJ166</f>
        <v>50821.20999999999</v>
      </c>
      <c r="AL166" s="112">
        <v>2025</v>
      </c>
      <c r="AM166" s="76">
        <f>SUM(AE165:AK165)</f>
        <v>101642.41999999998</v>
      </c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</row>
    <row r="167" spans="1:71" s="63" customFormat="1" ht="40.5" customHeight="1">
      <c r="A167" s="61"/>
      <c r="B167" s="69">
        <v>5</v>
      </c>
      <c r="C167" s="69">
        <v>7</v>
      </c>
      <c r="D167" s="69">
        <v>5</v>
      </c>
      <c r="E167" s="70">
        <v>0</v>
      </c>
      <c r="F167" s="70">
        <v>7</v>
      </c>
      <c r="G167" s="70">
        <v>0</v>
      </c>
      <c r="H167" s="70">
        <v>9</v>
      </c>
      <c r="I167" s="70">
        <v>1</v>
      </c>
      <c r="J167" s="69">
        <v>2</v>
      </c>
      <c r="K167" s="69">
        <v>9</v>
      </c>
      <c r="L167" s="69">
        <v>0</v>
      </c>
      <c r="M167" s="69">
        <v>8</v>
      </c>
      <c r="N167" s="69">
        <v>2</v>
      </c>
      <c r="O167" s="69">
        <v>0</v>
      </c>
      <c r="P167" s="69">
        <v>0</v>
      </c>
      <c r="Q167" s="69">
        <v>1</v>
      </c>
      <c r="R167" s="69">
        <v>0</v>
      </c>
      <c r="S167" s="125"/>
      <c r="T167" s="125"/>
      <c r="U167" s="72"/>
      <c r="V167" s="126"/>
      <c r="W167" s="126"/>
      <c r="X167" s="126"/>
      <c r="Y167" s="126"/>
      <c r="Z167" s="126"/>
      <c r="AA167" s="126"/>
      <c r="AB167" s="126"/>
      <c r="AC167" s="90" t="s">
        <v>190</v>
      </c>
      <c r="AD167" s="107" t="s">
        <v>3</v>
      </c>
      <c r="AE167" s="146">
        <v>1206.11</v>
      </c>
      <c r="AF167" s="146">
        <v>1146.5</v>
      </c>
      <c r="AG167" s="146">
        <v>1161.5</v>
      </c>
      <c r="AH167" s="146">
        <v>1161.5</v>
      </c>
      <c r="AI167" s="146">
        <v>1161.5</v>
      </c>
      <c r="AJ167" s="146">
        <v>1161.5</v>
      </c>
      <c r="AK167" s="144">
        <f>AE167+AF167+AG167+AH167+AI167+AJ167</f>
        <v>6998.61</v>
      </c>
      <c r="AL167" s="112">
        <v>2025</v>
      </c>
      <c r="AM167" s="11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62"/>
    </row>
    <row r="168" spans="1:71" s="63" customFormat="1" ht="65.25" customHeight="1">
      <c r="A168" s="124"/>
      <c r="B168" s="69">
        <v>5</v>
      </c>
      <c r="C168" s="69">
        <v>7</v>
      </c>
      <c r="D168" s="69">
        <v>5</v>
      </c>
      <c r="E168" s="70">
        <v>0</v>
      </c>
      <c r="F168" s="70">
        <v>7</v>
      </c>
      <c r="G168" s="70">
        <v>0</v>
      </c>
      <c r="H168" s="70">
        <v>9</v>
      </c>
      <c r="I168" s="70">
        <v>1</v>
      </c>
      <c r="J168" s="69">
        <v>2</v>
      </c>
      <c r="K168" s="69">
        <v>4</v>
      </c>
      <c r="L168" s="69">
        <v>0</v>
      </c>
      <c r="M168" s="69">
        <v>2</v>
      </c>
      <c r="N168" s="69">
        <v>2</v>
      </c>
      <c r="O168" s="69">
        <v>0</v>
      </c>
      <c r="P168" s="69">
        <v>0</v>
      </c>
      <c r="Q168" s="69">
        <v>2</v>
      </c>
      <c r="R168" s="69">
        <v>0</v>
      </c>
      <c r="S168" s="125"/>
      <c r="T168" s="125"/>
      <c r="U168" s="72"/>
      <c r="V168" s="126"/>
      <c r="W168" s="126"/>
      <c r="X168" s="126"/>
      <c r="Y168" s="126"/>
      <c r="Z168" s="126"/>
      <c r="AA168" s="126"/>
      <c r="AB168" s="126"/>
      <c r="AC168" s="90" t="s">
        <v>194</v>
      </c>
      <c r="AD168" s="107" t="s">
        <v>3</v>
      </c>
      <c r="AE168" s="146">
        <v>7152.3</v>
      </c>
      <c r="AF168" s="146">
        <v>7337.5</v>
      </c>
      <c r="AG168" s="146">
        <v>7584.2</v>
      </c>
      <c r="AH168" s="146">
        <v>7484.2</v>
      </c>
      <c r="AI168" s="146">
        <v>7132.2</v>
      </c>
      <c r="AJ168" s="146">
        <v>7132.2</v>
      </c>
      <c r="AK168" s="144">
        <f>AE168+AF168+AG168+AH168+AI168+AJ168</f>
        <v>43822.6</v>
      </c>
      <c r="AL168" s="112">
        <v>2025</v>
      </c>
      <c r="AM168" s="11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62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 t="s">
        <v>177</v>
      </c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34"/>
      <c r="V243" s="34"/>
      <c r="W243" s="34"/>
      <c r="X243" s="34"/>
      <c r="Y243" s="34"/>
      <c r="Z243" s="34"/>
      <c r="AA243" s="34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34"/>
      <c r="V244" s="34"/>
      <c r="W244" s="34"/>
      <c r="X244" s="34"/>
      <c r="Y244" s="34"/>
      <c r="Z244" s="34"/>
      <c r="AA244" s="34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34"/>
      <c r="V245" s="34"/>
      <c r="W245" s="34"/>
      <c r="X245" s="34"/>
      <c r="Y245" s="34"/>
      <c r="Z245" s="34"/>
      <c r="AA245" s="34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34"/>
      <c r="V246" s="34"/>
      <c r="W246" s="34"/>
      <c r="X246" s="34"/>
      <c r="Y246" s="34"/>
      <c r="Z246" s="34"/>
      <c r="AA246" s="34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34"/>
      <c r="V247" s="34"/>
      <c r="W247" s="34"/>
      <c r="X247" s="34"/>
      <c r="Y247" s="34"/>
      <c r="Z247" s="34"/>
      <c r="AA247" s="34"/>
      <c r="AB247" s="34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34"/>
      <c r="V248" s="34"/>
      <c r="W248" s="34"/>
      <c r="X248" s="34"/>
      <c r="Y248" s="34"/>
      <c r="Z248" s="34"/>
      <c r="AA248" s="34"/>
      <c r="AB248" s="34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34"/>
      <c r="V249" s="34"/>
      <c r="W249" s="34"/>
      <c r="X249" s="34"/>
      <c r="Y249" s="34"/>
      <c r="Z249" s="34"/>
      <c r="AA249" s="34"/>
      <c r="AB249" s="34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34"/>
      <c r="V250" s="34"/>
      <c r="W250" s="34"/>
      <c r="X250" s="34"/>
      <c r="Y250" s="34"/>
      <c r="Z250" s="34"/>
      <c r="AA250" s="34"/>
      <c r="AB250" s="34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34"/>
      <c r="V251" s="34"/>
      <c r="W251" s="34"/>
      <c r="X251" s="34"/>
      <c r="Y251" s="34"/>
      <c r="Z251" s="34"/>
      <c r="AA251" s="34"/>
      <c r="AB251" s="34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34"/>
      <c r="V252" s="34"/>
      <c r="W252" s="34"/>
      <c r="X252" s="34"/>
      <c r="Y252" s="34"/>
      <c r="Z252" s="34"/>
      <c r="AA252" s="34"/>
      <c r="AB252" s="34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34"/>
      <c r="V253" s="34"/>
      <c r="W253" s="34"/>
      <c r="X253" s="34"/>
      <c r="Y253" s="34"/>
      <c r="Z253" s="34"/>
      <c r="AA253" s="34"/>
      <c r="AB253" s="34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0"/>
      <c r="R254" s="10"/>
      <c r="S254" s="10"/>
      <c r="T254" s="10"/>
      <c r="U254" s="34"/>
      <c r="V254" s="34"/>
      <c r="W254" s="34"/>
      <c r="X254" s="34"/>
      <c r="Y254" s="34"/>
      <c r="Z254" s="34"/>
      <c r="AA254" s="34"/>
      <c r="AB254" s="34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34"/>
      <c r="V255" s="34"/>
      <c r="W255" s="34"/>
      <c r="X255" s="34"/>
      <c r="Y255" s="34"/>
      <c r="Z255" s="34"/>
      <c r="AA255" s="34"/>
      <c r="AB255" s="34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34"/>
      <c r="V256" s="34"/>
      <c r="W256" s="34"/>
      <c r="X256" s="34"/>
      <c r="Y256" s="34"/>
      <c r="Z256" s="34"/>
      <c r="AA256" s="34"/>
      <c r="AB256" s="34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34"/>
      <c r="V257" s="34"/>
      <c r="W257" s="34"/>
      <c r="X257" s="34"/>
      <c r="Y257" s="34"/>
      <c r="Z257" s="34"/>
      <c r="AA257" s="34"/>
      <c r="AB257" s="34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34"/>
      <c r="V258" s="34"/>
      <c r="W258" s="34"/>
      <c r="X258" s="34"/>
      <c r="Y258" s="34"/>
      <c r="Z258" s="34"/>
      <c r="AA258" s="34"/>
      <c r="AB258" s="34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0"/>
      <c r="R259" s="10"/>
      <c r="S259" s="10"/>
      <c r="T259" s="10"/>
      <c r="U259" s="34"/>
      <c r="V259" s="34"/>
      <c r="W259" s="34"/>
      <c r="X259" s="34"/>
      <c r="Y259" s="34"/>
      <c r="Z259" s="34"/>
      <c r="AA259" s="34"/>
      <c r="AB259" s="34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34"/>
      <c r="V260" s="34"/>
      <c r="W260" s="34"/>
      <c r="X260" s="34"/>
      <c r="Y260" s="34"/>
      <c r="Z260" s="34"/>
      <c r="AA260" s="34"/>
      <c r="AB260" s="34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0"/>
      <c r="R261" s="10"/>
      <c r="S261" s="10"/>
      <c r="T261" s="10"/>
      <c r="U261" s="34"/>
      <c r="V261" s="34"/>
      <c r="W261" s="34"/>
      <c r="X261" s="34"/>
      <c r="Y261" s="34"/>
      <c r="Z261" s="34"/>
      <c r="AA261" s="34"/>
      <c r="AB261" s="34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0"/>
      <c r="R262" s="10"/>
      <c r="S262" s="10"/>
      <c r="T262" s="10"/>
      <c r="U262" s="34"/>
      <c r="V262" s="34"/>
      <c r="W262" s="34"/>
      <c r="X262" s="34"/>
      <c r="Y262" s="34"/>
      <c r="Z262" s="34"/>
      <c r="AA262" s="34"/>
      <c r="AB262" s="34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8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0"/>
      <c r="R263" s="10"/>
      <c r="S263" s="10"/>
      <c r="T263" s="10"/>
      <c r="U263" s="34"/>
      <c r="V263" s="34"/>
      <c r="W263" s="34"/>
      <c r="X263" s="34"/>
      <c r="Y263" s="34"/>
      <c r="Z263" s="34"/>
      <c r="AA263" s="34"/>
      <c r="AB263" s="34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</row>
    <row r="264" spans="1:38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0"/>
      <c r="R264" s="10"/>
      <c r="S264" s="10"/>
      <c r="T264" s="10"/>
      <c r="U264" s="34"/>
      <c r="V264" s="34"/>
      <c r="W264" s="34"/>
      <c r="X264" s="34"/>
      <c r="Y264" s="34"/>
      <c r="Z264" s="34"/>
      <c r="AA264" s="34"/>
      <c r="AB264" s="34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</row>
    <row r="265" spans="1:38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34"/>
      <c r="V265" s="34"/>
      <c r="W265" s="34"/>
      <c r="X265" s="34"/>
      <c r="Y265" s="34"/>
      <c r="Z265" s="34"/>
      <c r="AA265" s="34"/>
      <c r="AB265" s="34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</row>
    <row r="266" spans="1:38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0"/>
      <c r="R266" s="10"/>
      <c r="S266" s="10"/>
      <c r="T266" s="10"/>
      <c r="U266" s="34"/>
      <c r="V266" s="34"/>
      <c r="W266" s="34"/>
      <c r="X266" s="34"/>
      <c r="Y266" s="34"/>
      <c r="Z266" s="34"/>
      <c r="AA266" s="34"/>
      <c r="AB266" s="34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</row>
    <row r="267" spans="1:38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0"/>
      <c r="R267" s="10"/>
      <c r="S267" s="10"/>
      <c r="T267" s="10"/>
      <c r="U267" s="34"/>
      <c r="V267" s="34"/>
      <c r="W267" s="34"/>
      <c r="X267" s="34"/>
      <c r="Y267" s="34"/>
      <c r="Z267" s="34"/>
      <c r="AA267" s="34"/>
      <c r="AB267" s="34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</row>
    <row r="268" spans="1:38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0"/>
      <c r="R268" s="10"/>
      <c r="S268" s="10"/>
      <c r="T268" s="10"/>
      <c r="U268" s="34"/>
      <c r="V268" s="34"/>
      <c r="W268" s="34"/>
      <c r="X268" s="34"/>
      <c r="Y268" s="34"/>
      <c r="Z268" s="34"/>
      <c r="AA268" s="34"/>
      <c r="AB268" s="34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</row>
    <row r="269" spans="1:38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0"/>
      <c r="R269" s="10"/>
      <c r="S269" s="10"/>
      <c r="T269" s="10"/>
      <c r="U269" s="34"/>
      <c r="V269" s="34"/>
      <c r="W269" s="34"/>
      <c r="X269" s="34"/>
      <c r="Y269" s="34"/>
      <c r="Z269" s="34"/>
      <c r="AA269" s="34"/>
      <c r="AB269" s="34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</row>
    <row r="270" spans="1:38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0"/>
      <c r="R270" s="10"/>
      <c r="S270" s="10"/>
      <c r="T270" s="10"/>
      <c r="U270" s="34"/>
      <c r="V270" s="34"/>
      <c r="W270" s="34"/>
      <c r="X270" s="34"/>
      <c r="Y270" s="34"/>
      <c r="Z270" s="34"/>
      <c r="AA270" s="34"/>
      <c r="AB270" s="34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</row>
    <row r="271" spans="1:38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0"/>
      <c r="R271" s="10"/>
      <c r="S271" s="10"/>
      <c r="T271" s="10"/>
      <c r="U271" s="34"/>
      <c r="V271" s="34"/>
      <c r="W271" s="34"/>
      <c r="X271" s="34"/>
      <c r="Y271" s="34"/>
      <c r="Z271" s="34"/>
      <c r="AA271" s="34"/>
      <c r="AB271" s="34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</row>
    <row r="272" spans="1:38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0"/>
      <c r="R272" s="10"/>
      <c r="S272" s="10"/>
      <c r="T272" s="10"/>
      <c r="U272" s="34"/>
      <c r="V272" s="34"/>
      <c r="W272" s="34"/>
      <c r="X272" s="34"/>
      <c r="Y272" s="34"/>
      <c r="Z272" s="34"/>
      <c r="AA272" s="34"/>
      <c r="AB272" s="34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</row>
    <row r="273" spans="1:38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0"/>
      <c r="R273" s="10"/>
      <c r="S273" s="10"/>
      <c r="T273" s="10"/>
      <c r="U273" s="34"/>
      <c r="V273" s="34"/>
      <c r="W273" s="34"/>
      <c r="X273" s="34"/>
      <c r="Y273" s="34"/>
      <c r="Z273" s="34"/>
      <c r="AA273" s="34"/>
      <c r="AB273" s="34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</row>
    <row r="274" spans="1:38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0"/>
      <c r="R274" s="10"/>
      <c r="S274" s="10"/>
      <c r="T274" s="10"/>
      <c r="U274" s="34"/>
      <c r="V274" s="34"/>
      <c r="W274" s="34"/>
      <c r="X274" s="34"/>
      <c r="Y274" s="34"/>
      <c r="Z274" s="34"/>
      <c r="AA274" s="34"/>
      <c r="AB274" s="34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</row>
    <row r="275" spans="1:38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0"/>
      <c r="R275" s="10"/>
      <c r="S275" s="10"/>
      <c r="T275" s="10"/>
      <c r="U275" s="34"/>
      <c r="V275" s="34"/>
      <c r="W275" s="34"/>
      <c r="X275" s="34"/>
      <c r="Y275" s="34"/>
      <c r="Z275" s="34"/>
      <c r="AA275" s="34"/>
      <c r="AB275" s="34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</row>
    <row r="276" spans="1:38" s="39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/>
      <c r="Q276" s="10"/>
      <c r="R276" s="10"/>
      <c r="S276" s="10"/>
      <c r="T276" s="10"/>
      <c r="U276" s="34"/>
      <c r="V276" s="34"/>
      <c r="W276" s="34"/>
      <c r="X276" s="34"/>
      <c r="Y276" s="34"/>
      <c r="Z276" s="34"/>
      <c r="AA276" s="34"/>
      <c r="AB276" s="34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</row>
    <row r="277" spans="1:38" s="39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/>
      <c r="Q277" s="10"/>
      <c r="R277" s="10"/>
      <c r="S277" s="10"/>
      <c r="T277" s="10"/>
      <c r="U277" s="34"/>
      <c r="V277" s="34"/>
      <c r="W277" s="34"/>
      <c r="X277" s="34"/>
      <c r="Y277" s="34"/>
      <c r="Z277" s="34"/>
      <c r="AA277" s="34"/>
      <c r="AB277" s="34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</row>
    <row r="278" spans="1:38" s="39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0"/>
      <c r="R278" s="10"/>
      <c r="S278" s="10"/>
      <c r="T278" s="10"/>
      <c r="U278" s="34"/>
      <c r="V278" s="34"/>
      <c r="W278" s="34"/>
      <c r="X278" s="34"/>
      <c r="Y278" s="34"/>
      <c r="Z278" s="34"/>
      <c r="AA278" s="34"/>
      <c r="AB278" s="34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</row>
    <row r="279" spans="1:38" s="39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/>
      <c r="Q279" s="10"/>
      <c r="R279" s="10"/>
      <c r="S279" s="10"/>
      <c r="T279" s="10"/>
      <c r="U279" s="34"/>
      <c r="V279" s="34"/>
      <c r="W279" s="34"/>
      <c r="X279" s="34"/>
      <c r="Y279" s="34"/>
      <c r="Z279" s="34"/>
      <c r="AA279" s="34"/>
      <c r="AB279" s="34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</row>
    <row r="280" spans="1:38" s="39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0"/>
      <c r="R280" s="10"/>
      <c r="S280" s="10"/>
      <c r="T280" s="10"/>
      <c r="U280" s="34"/>
      <c r="V280" s="34"/>
      <c r="W280" s="34"/>
      <c r="X280" s="34"/>
      <c r="Y280" s="34"/>
      <c r="Z280" s="34"/>
      <c r="AA280" s="34"/>
      <c r="AB280" s="34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</row>
    <row r="281" spans="1:38" s="39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0"/>
      <c r="R281" s="10"/>
      <c r="S281" s="10"/>
      <c r="T281" s="10"/>
      <c r="U281" s="34"/>
      <c r="V281" s="34"/>
      <c r="W281" s="34"/>
      <c r="X281" s="34"/>
      <c r="Y281" s="34"/>
      <c r="Z281" s="34"/>
      <c r="AA281" s="34"/>
      <c r="AB281" s="34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</row>
    <row r="282" spans="1:38" s="39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0"/>
      <c r="R282" s="10"/>
      <c r="S282" s="10"/>
      <c r="T282" s="10"/>
      <c r="U282" s="34"/>
      <c r="V282" s="34"/>
      <c r="W282" s="34"/>
      <c r="X282" s="34"/>
      <c r="Y282" s="34"/>
      <c r="Z282" s="34"/>
      <c r="AA282" s="34"/>
      <c r="AB282" s="34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</row>
    <row r="283" spans="1:38" s="39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/>
      <c r="Q283" s="10"/>
      <c r="R283" s="10"/>
      <c r="S283" s="10"/>
      <c r="T283" s="10"/>
      <c r="U283" s="34"/>
      <c r="V283" s="34"/>
      <c r="W283" s="34"/>
      <c r="X283" s="34"/>
      <c r="Y283" s="34"/>
      <c r="Z283" s="34"/>
      <c r="AA283" s="34"/>
      <c r="AB283" s="34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</row>
    <row r="284" spans="1:38" s="39" customFormat="1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0"/>
      <c r="Q284" s="10"/>
      <c r="R284" s="10"/>
      <c r="S284" s="10"/>
      <c r="T284" s="10"/>
      <c r="U284" s="34"/>
      <c r="V284" s="34"/>
      <c r="W284" s="34"/>
      <c r="X284" s="34"/>
      <c r="Y284" s="34"/>
      <c r="Z284" s="34"/>
      <c r="AA284" s="34"/>
      <c r="AB284" s="34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</row>
    <row r="285" spans="1:38" s="39" customFormat="1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/>
      <c r="Q285" s="10"/>
      <c r="R285" s="10"/>
      <c r="S285" s="10"/>
      <c r="T285" s="10"/>
      <c r="U285" s="34"/>
      <c r="V285" s="34"/>
      <c r="W285" s="34"/>
      <c r="X285" s="34"/>
      <c r="Y285" s="34"/>
      <c r="Z285" s="34"/>
      <c r="AA285" s="34"/>
      <c r="AB285" s="34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</row>
    <row r="286" spans="1:38" s="39" customFormat="1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0"/>
      <c r="Q286" s="10"/>
      <c r="R286" s="10"/>
      <c r="S286" s="10"/>
      <c r="T286" s="10"/>
      <c r="U286" s="34"/>
      <c r="V286" s="34"/>
      <c r="W286" s="34"/>
      <c r="X286" s="34"/>
      <c r="Y286" s="34"/>
      <c r="Z286" s="34"/>
      <c r="AA286" s="34"/>
      <c r="AB286" s="34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</row>
    <row r="287" spans="1:38" s="39" customFormat="1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0"/>
      <c r="Q287" s="10"/>
      <c r="R287" s="10"/>
      <c r="S287" s="10"/>
      <c r="T287" s="10"/>
      <c r="U287" s="34"/>
      <c r="V287" s="34"/>
      <c r="W287" s="34"/>
      <c r="X287" s="34"/>
      <c r="Y287" s="34"/>
      <c r="Z287" s="34"/>
      <c r="AA287" s="34"/>
      <c r="AB287" s="34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</row>
    <row r="288" spans="1:38" s="39" customFormat="1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0"/>
      <c r="Q288" s="10"/>
      <c r="R288" s="10"/>
      <c r="S288" s="10"/>
      <c r="T288" s="10"/>
      <c r="U288" s="34"/>
      <c r="V288" s="34"/>
      <c r="W288" s="34"/>
      <c r="X288" s="34"/>
      <c r="Y288" s="34"/>
      <c r="Z288" s="34"/>
      <c r="AA288" s="34"/>
      <c r="AB288" s="34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</row>
    <row r="289" spans="1:38" s="39" customFormat="1" ht="15">
      <c r="A289" s="11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1:38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1:38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spans="1:38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0"/>
      <c r="Q338" s="30"/>
      <c r="R338" s="30"/>
      <c r="S338" s="30"/>
      <c r="T338" s="30"/>
      <c r="U338" s="37"/>
      <c r="V338" s="37"/>
      <c r="W338" s="37"/>
      <c r="X338" s="37"/>
      <c r="Y338" s="37"/>
      <c r="Z338" s="37"/>
      <c r="AA338" s="37"/>
      <c r="AB338" s="37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</row>
    <row r="339" spans="1:38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/>
      <c r="Q339" s="30"/>
      <c r="R339" s="30"/>
      <c r="S339" s="30"/>
      <c r="T339" s="30"/>
      <c r="U339" s="37"/>
      <c r="V339" s="37"/>
      <c r="W339" s="37"/>
      <c r="X339" s="37"/>
      <c r="Y339" s="37"/>
      <c r="Z339" s="37"/>
      <c r="AA339" s="37"/>
      <c r="AB339" s="37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</row>
    <row r="340" spans="1:38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0"/>
      <c r="Q340" s="30"/>
      <c r="R340" s="30"/>
      <c r="S340" s="30"/>
      <c r="T340" s="30"/>
      <c r="U340" s="37"/>
      <c r="V340" s="37"/>
      <c r="W340" s="37"/>
      <c r="X340" s="37"/>
      <c r="Y340" s="37"/>
      <c r="Z340" s="37"/>
      <c r="AA340" s="37"/>
      <c r="AB340" s="37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</row>
    <row r="341" spans="1:38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0"/>
      <c r="Q341" s="30"/>
      <c r="R341" s="30"/>
      <c r="S341" s="30"/>
      <c r="T341" s="30"/>
      <c r="U341" s="37"/>
      <c r="V341" s="37"/>
      <c r="W341" s="37"/>
      <c r="X341" s="37"/>
      <c r="Y341" s="37"/>
      <c r="Z341" s="37"/>
      <c r="AA341" s="37"/>
      <c r="AB341" s="37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</row>
    <row r="342" spans="1:38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0"/>
      <c r="Q342" s="30"/>
      <c r="R342" s="30"/>
      <c r="S342" s="30"/>
      <c r="T342" s="30"/>
      <c r="U342" s="37"/>
      <c r="V342" s="37"/>
      <c r="W342" s="37"/>
      <c r="X342" s="37"/>
      <c r="Y342" s="37"/>
      <c r="Z342" s="37"/>
      <c r="AA342" s="37"/>
      <c r="AB342" s="37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</row>
    <row r="343" spans="1:38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0"/>
      <c r="Q343" s="30"/>
      <c r="R343" s="30"/>
      <c r="S343" s="30"/>
      <c r="T343" s="30"/>
      <c r="U343" s="37"/>
      <c r="V343" s="37"/>
      <c r="W343" s="37"/>
      <c r="X343" s="37"/>
      <c r="Y343" s="37"/>
      <c r="Z343" s="37"/>
      <c r="AA343" s="37"/>
      <c r="AB343" s="37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</row>
    <row r="344" spans="1:38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0"/>
      <c r="Q344" s="30"/>
      <c r="R344" s="30"/>
      <c r="S344" s="30"/>
      <c r="T344" s="30"/>
      <c r="U344" s="37"/>
      <c r="V344" s="37"/>
      <c r="W344" s="37"/>
      <c r="X344" s="37"/>
      <c r="Y344" s="37"/>
      <c r="Z344" s="37"/>
      <c r="AA344" s="37"/>
      <c r="AB344" s="37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</row>
    <row r="345" spans="1:38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0"/>
      <c r="Q345" s="30"/>
      <c r="R345" s="30"/>
      <c r="S345" s="30"/>
      <c r="T345" s="30"/>
      <c r="U345" s="37"/>
      <c r="V345" s="37"/>
      <c r="W345" s="37"/>
      <c r="X345" s="37"/>
      <c r="Y345" s="37"/>
      <c r="Z345" s="37"/>
      <c r="AA345" s="37"/>
      <c r="AB345" s="37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</row>
    <row r="346" spans="1:38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0"/>
      <c r="Q346" s="30"/>
      <c r="R346" s="30"/>
      <c r="S346" s="30"/>
      <c r="T346" s="30"/>
      <c r="U346" s="37"/>
      <c r="V346" s="37"/>
      <c r="W346" s="37"/>
      <c r="X346" s="37"/>
      <c r="Y346" s="37"/>
      <c r="Z346" s="37"/>
      <c r="AA346" s="37"/>
      <c r="AB346" s="37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</row>
    <row r="347" spans="1:38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0"/>
      <c r="Q347" s="30"/>
      <c r="R347" s="30"/>
      <c r="S347" s="30"/>
      <c r="T347" s="30"/>
      <c r="U347" s="37"/>
      <c r="V347" s="37"/>
      <c r="W347" s="37"/>
      <c r="X347" s="37"/>
      <c r="Y347" s="37"/>
      <c r="Z347" s="37"/>
      <c r="AA347" s="37"/>
      <c r="AB347" s="37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</row>
    <row r="348" spans="1:38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0"/>
      <c r="Q348" s="30"/>
      <c r="R348" s="30"/>
      <c r="S348" s="30"/>
      <c r="T348" s="30"/>
      <c r="U348" s="37"/>
      <c r="V348" s="37"/>
      <c r="W348" s="37"/>
      <c r="X348" s="37"/>
      <c r="Y348" s="37"/>
      <c r="Z348" s="37"/>
      <c r="AA348" s="37"/>
      <c r="AB348" s="37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</row>
    <row r="349" spans="1:38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0"/>
      <c r="Q349" s="30"/>
      <c r="R349" s="30"/>
      <c r="S349" s="30"/>
      <c r="T349" s="30"/>
      <c r="U349" s="37"/>
      <c r="V349" s="37"/>
      <c r="W349" s="37"/>
      <c r="X349" s="37"/>
      <c r="Y349" s="37"/>
      <c r="Z349" s="37"/>
      <c r="AA349" s="37"/>
      <c r="AB349" s="37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</row>
    <row r="350" spans="1:38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0"/>
      <c r="Q350" s="30"/>
      <c r="R350" s="30"/>
      <c r="S350" s="30"/>
      <c r="T350" s="30"/>
      <c r="U350" s="37"/>
      <c r="V350" s="37"/>
      <c r="W350" s="37"/>
      <c r="X350" s="37"/>
      <c r="Y350" s="37"/>
      <c r="Z350" s="37"/>
      <c r="AA350" s="37"/>
      <c r="AB350" s="37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</row>
    <row r="351" spans="1:38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0"/>
      <c r="Q351" s="30"/>
      <c r="R351" s="30"/>
      <c r="S351" s="30"/>
      <c r="T351" s="30"/>
      <c r="U351" s="37"/>
      <c r="V351" s="37"/>
      <c r="W351" s="37"/>
      <c r="X351" s="37"/>
      <c r="Y351" s="37"/>
      <c r="Z351" s="37"/>
      <c r="AA351" s="37"/>
      <c r="AB351" s="37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</row>
    <row r="352" spans="1:38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0"/>
      <c r="Q352" s="30"/>
      <c r="R352" s="30"/>
      <c r="S352" s="30"/>
      <c r="T352" s="30"/>
      <c r="U352" s="37"/>
      <c r="V352" s="37"/>
      <c r="W352" s="37"/>
      <c r="X352" s="37"/>
      <c r="Y352" s="37"/>
      <c r="Z352" s="37"/>
      <c r="AA352" s="37"/>
      <c r="AB352" s="37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</row>
    <row r="353" spans="1:38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0"/>
      <c r="Q353" s="30"/>
      <c r="R353" s="30"/>
      <c r="S353" s="30"/>
      <c r="T353" s="30"/>
      <c r="U353" s="37"/>
      <c r="V353" s="37"/>
      <c r="W353" s="37"/>
      <c r="X353" s="37"/>
      <c r="Y353" s="37"/>
      <c r="Z353" s="37"/>
      <c r="AA353" s="37"/>
      <c r="AB353" s="37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</row>
    <row r="354" spans="1:38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0"/>
      <c r="Q354" s="30"/>
      <c r="R354" s="30"/>
      <c r="S354" s="30"/>
      <c r="T354" s="30"/>
      <c r="U354" s="37"/>
      <c r="V354" s="37"/>
      <c r="W354" s="37"/>
      <c r="X354" s="37"/>
      <c r="Y354" s="37"/>
      <c r="Z354" s="37"/>
      <c r="AA354" s="37"/>
      <c r="AB354" s="37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</row>
    <row r="355" spans="1:38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0"/>
      <c r="Q355" s="30"/>
      <c r="R355" s="30"/>
      <c r="S355" s="30"/>
      <c r="T355" s="30"/>
      <c r="U355" s="37"/>
      <c r="V355" s="37"/>
      <c r="W355" s="37"/>
      <c r="X355" s="37"/>
      <c r="Y355" s="37"/>
      <c r="Z355" s="37"/>
      <c r="AA355" s="37"/>
      <c r="AB355" s="37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</row>
    <row r="356" spans="1:38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0"/>
      <c r="Q356" s="30"/>
      <c r="R356" s="30"/>
      <c r="S356" s="30"/>
      <c r="T356" s="30"/>
      <c r="U356" s="37"/>
      <c r="V356" s="37"/>
      <c r="W356" s="37"/>
      <c r="X356" s="37"/>
      <c r="Y356" s="37"/>
      <c r="Z356" s="37"/>
      <c r="AA356" s="37"/>
      <c r="AB356" s="37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</row>
    <row r="357" spans="1:38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0"/>
      <c r="Q357" s="30"/>
      <c r="R357" s="30"/>
      <c r="S357" s="30"/>
      <c r="T357" s="30"/>
      <c r="U357" s="37"/>
      <c r="V357" s="37"/>
      <c r="W357" s="37"/>
      <c r="X357" s="37"/>
      <c r="Y357" s="37"/>
      <c r="Z357" s="37"/>
      <c r="AA357" s="37"/>
      <c r="AB357" s="37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</row>
    <row r="358" spans="1:38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0"/>
      <c r="Q358" s="30"/>
      <c r="R358" s="30"/>
      <c r="S358" s="30"/>
      <c r="T358" s="30"/>
      <c r="U358" s="37"/>
      <c r="V358" s="37"/>
      <c r="W358" s="37"/>
      <c r="X358" s="37"/>
      <c r="Y358" s="37"/>
      <c r="Z358" s="37"/>
      <c r="AA358" s="37"/>
      <c r="AB358" s="37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</row>
    <row r="359" spans="1:38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0"/>
      <c r="Q359" s="30"/>
      <c r="R359" s="30"/>
      <c r="S359" s="30"/>
      <c r="T359" s="30"/>
      <c r="U359" s="37"/>
      <c r="V359" s="37"/>
      <c r="W359" s="37"/>
      <c r="X359" s="37"/>
      <c r="Y359" s="37"/>
      <c r="Z359" s="37"/>
      <c r="AA359" s="37"/>
      <c r="AB359" s="37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</row>
    <row r="360" spans="1:38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0"/>
      <c r="Q360" s="30"/>
      <c r="R360" s="30"/>
      <c r="S360" s="30"/>
      <c r="T360" s="30"/>
      <c r="U360" s="37"/>
      <c r="V360" s="37"/>
      <c r="W360" s="37"/>
      <c r="X360" s="37"/>
      <c r="Y360" s="37"/>
      <c r="Z360" s="37"/>
      <c r="AA360" s="37"/>
      <c r="AB360" s="37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</row>
    <row r="361" spans="1:38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0"/>
      <c r="Q361" s="30"/>
      <c r="R361" s="30"/>
      <c r="S361" s="30"/>
      <c r="T361" s="30"/>
      <c r="U361" s="37"/>
      <c r="V361" s="37"/>
      <c r="W361" s="37"/>
      <c r="X361" s="37"/>
      <c r="Y361" s="37"/>
      <c r="Z361" s="37"/>
      <c r="AA361" s="37"/>
      <c r="AB361" s="37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</row>
    <row r="362" spans="1:38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0"/>
      <c r="Q362" s="30"/>
      <c r="R362" s="30"/>
      <c r="S362" s="30"/>
      <c r="T362" s="30"/>
      <c r="U362" s="37"/>
      <c r="V362" s="37"/>
      <c r="W362" s="37"/>
      <c r="X362" s="37"/>
      <c r="Y362" s="37"/>
      <c r="Z362" s="37"/>
      <c r="AA362" s="37"/>
      <c r="AB362" s="37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</row>
    <row r="363" spans="1:38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0"/>
      <c r="Q363" s="30"/>
      <c r="R363" s="30"/>
      <c r="S363" s="30"/>
      <c r="T363" s="30"/>
      <c r="U363" s="37"/>
      <c r="V363" s="37"/>
      <c r="W363" s="37"/>
      <c r="X363" s="37"/>
      <c r="Y363" s="37"/>
      <c r="Z363" s="37"/>
      <c r="AA363" s="37"/>
      <c r="AB363" s="37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</row>
    <row r="364" spans="1:38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0"/>
      <c r="Q364" s="30"/>
      <c r="R364" s="30"/>
      <c r="S364" s="30"/>
      <c r="T364" s="30"/>
      <c r="U364" s="37"/>
      <c r="V364" s="37"/>
      <c r="W364" s="37"/>
      <c r="X364" s="37"/>
      <c r="Y364" s="37"/>
      <c r="Z364" s="37"/>
      <c r="AA364" s="37"/>
      <c r="AB364" s="37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</row>
    <row r="365" spans="1:38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0"/>
      <c r="Q365" s="30"/>
      <c r="R365" s="30"/>
      <c r="S365" s="30"/>
      <c r="T365" s="30"/>
      <c r="U365" s="37"/>
      <c r="V365" s="37"/>
      <c r="W365" s="37"/>
      <c r="X365" s="37"/>
      <c r="Y365" s="37"/>
      <c r="Z365" s="37"/>
      <c r="AA365" s="37"/>
      <c r="AB365" s="37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</row>
    <row r="366" spans="1:38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0"/>
      <c r="Q366" s="30"/>
      <c r="R366" s="30"/>
      <c r="S366" s="30"/>
      <c r="T366" s="30"/>
      <c r="U366" s="37"/>
      <c r="V366" s="37"/>
      <c r="W366" s="37"/>
      <c r="X366" s="37"/>
      <c r="Y366" s="37"/>
      <c r="Z366" s="37"/>
      <c r="AA366" s="37"/>
      <c r="AB366" s="37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</row>
    <row r="367" spans="1:38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0"/>
      <c r="Q367" s="30"/>
      <c r="R367" s="30"/>
      <c r="S367" s="30"/>
      <c r="T367" s="30"/>
      <c r="U367" s="37"/>
      <c r="V367" s="37"/>
      <c r="W367" s="37"/>
      <c r="X367" s="37"/>
      <c r="Y367" s="37"/>
      <c r="Z367" s="37"/>
      <c r="AA367" s="37"/>
      <c r="AB367" s="37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</row>
    <row r="368" spans="1:38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0"/>
      <c r="Q368" s="30"/>
      <c r="R368" s="30"/>
      <c r="S368" s="30"/>
      <c r="T368" s="30"/>
      <c r="U368" s="37"/>
      <c r="V368" s="37"/>
      <c r="W368" s="37"/>
      <c r="X368" s="37"/>
      <c r="Y368" s="37"/>
      <c r="Z368" s="37"/>
      <c r="AA368" s="37"/>
      <c r="AB368" s="37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</row>
    <row r="369" spans="1:38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0"/>
      <c r="Q369" s="30"/>
      <c r="R369" s="30"/>
      <c r="S369" s="30"/>
      <c r="T369" s="30"/>
      <c r="U369" s="37"/>
      <c r="V369" s="37"/>
      <c r="W369" s="37"/>
      <c r="X369" s="37"/>
      <c r="Y369" s="37"/>
      <c r="Z369" s="37"/>
      <c r="AA369" s="37"/>
      <c r="AB369" s="37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</row>
    <row r="370" spans="1:38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0"/>
      <c r="Q370" s="30"/>
      <c r="R370" s="30"/>
      <c r="S370" s="30"/>
      <c r="T370" s="30"/>
      <c r="U370" s="37"/>
      <c r="V370" s="37"/>
      <c r="W370" s="37"/>
      <c r="X370" s="37"/>
      <c r="Y370" s="37"/>
      <c r="Z370" s="37"/>
      <c r="AA370" s="37"/>
      <c r="AB370" s="37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</row>
    <row r="371" spans="1:38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0"/>
      <c r="Q371" s="30"/>
      <c r="R371" s="30"/>
      <c r="S371" s="30"/>
      <c r="T371" s="30"/>
      <c r="U371" s="37"/>
      <c r="V371" s="37"/>
      <c r="W371" s="37"/>
      <c r="X371" s="37"/>
      <c r="Y371" s="37"/>
      <c r="Z371" s="37"/>
      <c r="AA371" s="37"/>
      <c r="AB371" s="37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</row>
    <row r="372" spans="1:38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0"/>
      <c r="Q372" s="30"/>
      <c r="R372" s="30"/>
      <c r="S372" s="30"/>
      <c r="T372" s="30"/>
      <c r="U372" s="37"/>
      <c r="V372" s="37"/>
      <c r="W372" s="37"/>
      <c r="X372" s="37"/>
      <c r="Y372" s="37"/>
      <c r="Z372" s="37"/>
      <c r="AA372" s="37"/>
      <c r="AB372" s="37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</row>
    <row r="373" spans="1:38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0"/>
      <c r="Q373" s="30"/>
      <c r="R373" s="30"/>
      <c r="S373" s="30"/>
      <c r="T373" s="30"/>
      <c r="U373" s="37"/>
      <c r="V373" s="37"/>
      <c r="W373" s="37"/>
      <c r="X373" s="37"/>
      <c r="Y373" s="37"/>
      <c r="Z373" s="37"/>
      <c r="AA373" s="37"/>
      <c r="AB373" s="37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</row>
    <row r="374" spans="1:38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0"/>
      <c r="Q374" s="30"/>
      <c r="R374" s="30"/>
      <c r="S374" s="30"/>
      <c r="T374" s="30"/>
      <c r="U374" s="37"/>
      <c r="V374" s="37"/>
      <c r="W374" s="37"/>
      <c r="X374" s="37"/>
      <c r="Y374" s="37"/>
      <c r="Z374" s="37"/>
      <c r="AA374" s="37"/>
      <c r="AB374" s="37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</row>
    <row r="375" spans="1:38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0"/>
      <c r="Q375" s="30"/>
      <c r="R375" s="30"/>
      <c r="S375" s="30"/>
      <c r="T375" s="30"/>
      <c r="U375" s="37"/>
      <c r="V375" s="37"/>
      <c r="W375" s="37"/>
      <c r="X375" s="37"/>
      <c r="Y375" s="37"/>
      <c r="Z375" s="37"/>
      <c r="AA375" s="37"/>
      <c r="AB375" s="37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</row>
    <row r="376" spans="1:38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0"/>
      <c r="Q376" s="30"/>
      <c r="R376" s="30"/>
      <c r="S376" s="30"/>
      <c r="T376" s="30"/>
      <c r="U376" s="37"/>
      <c r="V376" s="37"/>
      <c r="W376" s="37"/>
      <c r="X376" s="37"/>
      <c r="Y376" s="37"/>
      <c r="Z376" s="37"/>
      <c r="AA376" s="37"/>
      <c r="AB376" s="37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</row>
    <row r="377" spans="1:38" ht="1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0"/>
      <c r="Q377" s="30"/>
      <c r="R377" s="30"/>
      <c r="S377" s="30"/>
      <c r="T377" s="30"/>
      <c r="U377" s="37"/>
      <c r="V377" s="37"/>
      <c r="W377" s="37"/>
      <c r="X377" s="37"/>
      <c r="Y377" s="37"/>
      <c r="Z377" s="37"/>
      <c r="AA377" s="37"/>
      <c r="AB377" s="37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</row>
    <row r="378" spans="1:38" ht="1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0"/>
      <c r="Q378" s="30"/>
      <c r="R378" s="30"/>
      <c r="S378" s="30"/>
      <c r="T378" s="30"/>
      <c r="U378" s="37"/>
      <c r="V378" s="37"/>
      <c r="W378" s="37"/>
      <c r="X378" s="37"/>
      <c r="Y378" s="37"/>
      <c r="Z378" s="37"/>
      <c r="AA378" s="37"/>
      <c r="AB378" s="37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</row>
    <row r="379" spans="1:38" ht="1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0"/>
      <c r="Q379" s="30"/>
      <c r="R379" s="30"/>
      <c r="S379" s="30"/>
      <c r="T379" s="30"/>
      <c r="U379" s="37"/>
      <c r="V379" s="37"/>
      <c r="W379" s="37"/>
      <c r="X379" s="37"/>
      <c r="Y379" s="37"/>
      <c r="Z379" s="37"/>
      <c r="AA379" s="37"/>
      <c r="AB379" s="37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</row>
    <row r="380" spans="1:38" ht="1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0"/>
      <c r="Q380" s="30"/>
      <c r="R380" s="30"/>
      <c r="S380" s="30"/>
      <c r="T380" s="30"/>
      <c r="U380" s="37"/>
      <c r="V380" s="37"/>
      <c r="W380" s="37"/>
      <c r="X380" s="37"/>
      <c r="Y380" s="37"/>
      <c r="Z380" s="37"/>
      <c r="AA380" s="37"/>
      <c r="AB380" s="37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</row>
    <row r="381" spans="1:38" ht="1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0"/>
      <c r="Q381" s="30"/>
      <c r="R381" s="30"/>
      <c r="S381" s="30"/>
      <c r="T381" s="30"/>
      <c r="U381" s="37"/>
      <c r="V381" s="37"/>
      <c r="W381" s="37"/>
      <c r="X381" s="37"/>
      <c r="Y381" s="37"/>
      <c r="Z381" s="37"/>
      <c r="AA381" s="37"/>
      <c r="AB381" s="37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</row>
    <row r="382" spans="1:38" ht="15">
      <c r="A382" s="32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7"/>
      <c r="V382" s="37"/>
      <c r="W382" s="37"/>
      <c r="X382" s="37"/>
      <c r="Y382" s="37"/>
      <c r="Z382" s="37"/>
      <c r="AA382" s="37"/>
      <c r="AB382" s="37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</row>
    <row r="383" spans="1:38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7"/>
      <c r="V383" s="37"/>
      <c r="W383" s="37"/>
      <c r="X383" s="37"/>
      <c r="Y383" s="37"/>
      <c r="Z383" s="37"/>
      <c r="AA383" s="37"/>
      <c r="AB383" s="37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</row>
    <row r="384" ht="15">
      <c r="A384" s="30"/>
    </row>
  </sheetData>
  <sheetProtection/>
  <mergeCells count="20">
    <mergeCell ref="E17:F18"/>
    <mergeCell ref="B17:D18"/>
    <mergeCell ref="AD16:AD18"/>
    <mergeCell ref="AH1:AL1"/>
    <mergeCell ref="AH2:AL2"/>
    <mergeCell ref="D6:AL6"/>
    <mergeCell ref="D9:AL9"/>
    <mergeCell ref="AH4:AL4"/>
    <mergeCell ref="J14:AL14"/>
    <mergeCell ref="D8:AL8"/>
    <mergeCell ref="AE16:AJ17"/>
    <mergeCell ref="B16:S16"/>
    <mergeCell ref="I17:S18"/>
    <mergeCell ref="AK16:AL17"/>
    <mergeCell ref="D7:AL7"/>
    <mergeCell ref="D11:AL11"/>
    <mergeCell ref="J13:AL13"/>
    <mergeCell ref="AC16:AC18"/>
    <mergeCell ref="D10:AL10"/>
    <mergeCell ref="G17:H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1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2021-11-30T08:24:04Z</cp:lastPrinted>
  <dcterms:created xsi:type="dcterms:W3CDTF">2011-12-09T07:36:49Z</dcterms:created>
  <dcterms:modified xsi:type="dcterms:W3CDTF">2021-12-29T06:25:51Z</dcterms:modified>
  <cp:category/>
  <cp:version/>
  <cp:contentType/>
  <cp:contentStatus/>
</cp:coreProperties>
</file>