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" sheetId="1" r:id="rId1"/>
  </sheets>
  <definedNames>
    <definedName name="_xlnm.Print_Area" localSheetId="0">'1'!$A$1:$AN$37</definedName>
  </definedNames>
  <calcPr fullCalcOnLoad="1"/>
</workbook>
</file>

<file path=xl/sharedStrings.xml><?xml version="1.0" encoding="utf-8"?>
<sst xmlns="http://schemas.openxmlformats.org/spreadsheetml/2006/main" count="130" uniqueCount="59">
  <si>
    <t/>
  </si>
  <si>
    <t>Дополнительный аналитический код</t>
  </si>
  <si>
    <t>Единица  измерения</t>
  </si>
  <si>
    <t>Целевое (суммарное) значение показателя</t>
  </si>
  <si>
    <t>2014 год</t>
  </si>
  <si>
    <t>2015 год</t>
  </si>
  <si>
    <t>2016 год</t>
  </si>
  <si>
    <t>2017 год</t>
  </si>
  <si>
    <t>2018 год</t>
  </si>
  <si>
    <t>Значение</t>
  </si>
  <si>
    <t>Год достижения</t>
  </si>
  <si>
    <t>-</t>
  </si>
  <si>
    <t>%</t>
  </si>
  <si>
    <t>да/нет</t>
  </si>
  <si>
    <t>да</t>
  </si>
  <si>
    <t>Раздел</t>
  </si>
  <si>
    <t>Подраздел</t>
  </si>
  <si>
    <t>Финансоый год, предшедствующий реализации государственной программы , 2012 год</t>
  </si>
  <si>
    <t>Принятые обозначения и сокращения:</t>
  </si>
  <si>
    <t>4. Задача  - задача  подпрограммы.</t>
  </si>
  <si>
    <t>5. Мероприятие - мероприятие подпрограммы.</t>
  </si>
  <si>
    <t>тыс.рублей</t>
  </si>
  <si>
    <t xml:space="preserve">Муниципальная программа </t>
  </si>
  <si>
    <t>Годы реализациимуниципальной программы</t>
  </si>
  <si>
    <t>6. Показатель - показатель цели (показатель задачи )</t>
  </si>
  <si>
    <t>Коды бюджетной классификации</t>
  </si>
  <si>
    <t>Код администратора программы</t>
  </si>
  <si>
    <t>класификация целевой статьи расхода бюджета</t>
  </si>
  <si>
    <t>Цели программы, подпрограммы, задачи  подпрограммы, мероприятия подпрограммы, административные мероприятия  и их показатели</t>
  </si>
  <si>
    <t>2. Цель  - цель муниципальной  программы Максатихинского района Тверской области  «Строительство сетей теплоснабжения и монтаж котельной  пгт. Максатиха (южная часть) Максатихинского района Тверской области на 2014-2018 год»</t>
  </si>
  <si>
    <t>3. Подпрограмма  - подпрограмма муниципальной программы Максатихинского района  Тверской области  «Строительство сетей теплоснабжения и монтаж котельной  пгт. Максатиха (южная часть) Максатихинского района Тверской области на 2014-2018 год»</t>
  </si>
  <si>
    <t xml:space="preserve">Показатель1    "Удельный вес введенной общей площади сетей теплоснабжения по отношению к общей площади фонда теплоснабжения пгт. Максатиха" </t>
  </si>
  <si>
    <t>Подпрограмма 1 «Строительство сетей теплоснабжения и монтаж котельной»</t>
  </si>
  <si>
    <t>административное мероприятие «Монтаж оборудования котельной на территории пгт. Максатиха»</t>
  </si>
  <si>
    <t>шт</t>
  </si>
  <si>
    <t>Цель 1 "Повышение надежностии энергетической эффективности системы теплоснабжения Максатихинского района"</t>
  </si>
  <si>
    <t>Показатель 2 "Доля ежегодного обновления объектов коммунальной инфраструктуры"</t>
  </si>
  <si>
    <t>Показатель 3 "Увеличение объемов проектных работ, выполненных по отрасли ЖКХ"</t>
  </si>
  <si>
    <t>Задача 1 «Обеспечение качества и безопасности теплоснабжения путем усовершенствования системы тепловых сетей»</t>
  </si>
  <si>
    <t>Показатель 1 "Уменьшение расстояния от источника тепловой энергии до потребителя"</t>
  </si>
  <si>
    <t>Показатель 2 "Снижение процентов потерь при передаче тепловой энергии"</t>
  </si>
  <si>
    <t>Задача 2 «Стабильное функционирование основного оборудования источника тепловой энергии при максимальной энергетической эффективности»</t>
  </si>
  <si>
    <t>Показатель 1 "Снижение затрат участвующих в тарифообразовании на 1 Гкал"</t>
  </si>
  <si>
    <t>Показатель 2 "Снижение количества аварийных простоев оборудования"</t>
  </si>
  <si>
    <t>Показатель 3 "Доля снижения топливной составляющей в общем объеме затрат на производство теплоэнергии"</t>
  </si>
  <si>
    <t>м.</t>
  </si>
  <si>
    <t xml:space="preserve">Приложение 1 
к муниципальной программе МО "Строительство сетей теплоснабжения и монтаж котельной пгт. Максатиха (южная часть) Максатихинского района Тверской области на 2014-2018 годы"
</t>
  </si>
  <si>
    <t xml:space="preserve">Характеристика   муниципальной   программы МО «Строительство сетей теплоснабжения и монтаж котельной  пгт. Максатиха (южная часть) Максатихинского района Тверской области на 2014-2018 годы»
</t>
  </si>
  <si>
    <t xml:space="preserve">Муниципальная  программа   «Строительство сетей теплоснабжения и монтаж котельной  пгт. Максатиха (южная часть) Максатихинского района Тверской области на 2014-2018 годы»
</t>
  </si>
  <si>
    <t>1. Муниципальная  программа - муниципальная программа Максатихинского района Тверской области  «Строительство сетей теплоснабжения и монтаж котельной  пгт. Максатиха (южная часть) Максатихинского района Тверской области на 2014-2018 годы»</t>
  </si>
  <si>
    <t>мероприятие 1  «Строительство сетей теплоснабжения протяженностью 10 000 п.м.  в п.Максатиха»</t>
  </si>
  <si>
    <t>мероприятие 3 "Разработка плана территорий под застройку модульными котельными в поселке Максатиха Тверской области"</t>
  </si>
  <si>
    <t>мероприятие 4 "Разработка проектно- сметной  документации по теплоснабжению</t>
  </si>
  <si>
    <t>административное мероприятие  1 «Мониторинг рынка оборудования для производства тепловой энергии отвечающего требованиям экономической эффективности и доступности топливных источников»</t>
  </si>
  <si>
    <t>6020502181014001Б244225</t>
  </si>
  <si>
    <t>70,513,79</t>
  </si>
  <si>
    <t>кредиторка администр. П. Максатиха</t>
  </si>
  <si>
    <t>Б</t>
  </si>
  <si>
    <t>мероприятие  2 "Проведение ПИР по отрасли теплоснабжение", внесение изменений в схему теплоснабжения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</si>
</sst>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3">
    <font>
      <sz val="10"/>
      <color indexed="8"/>
      <name val="Arial"/>
      <family val="0"/>
    </font>
    <font>
      <sz val="11"/>
      <color indexed="8"/>
      <name val="Calibri"/>
      <family val="2"/>
    </font>
    <font>
      <sz val="9.95"/>
      <color indexed="8"/>
      <name val="Times New Roman"/>
      <family val="0"/>
    </font>
    <font>
      <sz val="10"/>
      <color indexed="8"/>
      <name val="Times New Roman"/>
      <family val="0"/>
    </font>
    <font>
      <sz val="12"/>
      <color indexed="8"/>
      <name val="Times New Roman"/>
      <family val="1"/>
    </font>
    <font>
      <sz val="7.95"/>
      <color indexed="8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0"/>
      <color indexed="8"/>
      <name val="Arial"/>
      <family val="0"/>
    </font>
    <font>
      <b/>
      <sz val="9.95"/>
      <color indexed="8"/>
      <name val="Times New Roman"/>
      <family val="1"/>
    </font>
    <font>
      <sz val="9.95"/>
      <color indexed="10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03">
    <xf numFmtId="0" fontId="0" fillId="0" borderId="0" xfId="0" applyFont="1" applyFill="1" applyAlignment="1">
      <alignment vertical="top" wrapText="1"/>
    </xf>
    <xf numFmtId="0" fontId="2" fillId="0" borderId="10" xfId="43" applyNumberFormat="1" applyFont="1" applyFill="1" applyBorder="1" applyAlignment="1">
      <alignment horizontal="center" vertical="center" wrapText="1"/>
    </xf>
    <xf numFmtId="0" fontId="3" fillId="0" borderId="10" xfId="61" applyNumberFormat="1" applyFont="1" applyFill="1" applyBorder="1" applyAlignment="1">
      <alignment vertical="center" wrapText="1"/>
    </xf>
    <xf numFmtId="0" fontId="3" fillId="0" borderId="10" xfId="6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Alignment="1">
      <alignment vertical="center" wrapText="1"/>
    </xf>
    <xf numFmtId="164" fontId="3" fillId="0" borderId="10" xfId="61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vertical="top" wrapText="1"/>
    </xf>
    <xf numFmtId="164" fontId="4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165" fontId="6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45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5" fillId="0" borderId="10" xfId="57" applyNumberFormat="1" applyFont="1" applyFill="1" applyBorder="1" applyAlignment="1">
      <alignment horizontal="center" vertical="center" wrapText="1"/>
    </xf>
    <xf numFmtId="164" fontId="3" fillId="0" borderId="10" xfId="57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3" fillId="0" borderId="10" xfId="61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24" borderId="10" xfId="43" applyNumberFormat="1" applyFont="1" applyFill="1" applyBorder="1" applyAlignment="1">
      <alignment horizontal="center" vertical="center" wrapText="1"/>
    </xf>
    <xf numFmtId="0" fontId="2" fillId="25" borderId="10" xfId="43" applyNumberFormat="1" applyFont="1" applyFill="1" applyBorder="1" applyAlignment="1">
      <alignment horizontal="center" vertical="center" wrapText="1"/>
    </xf>
    <xf numFmtId="0" fontId="3" fillId="25" borderId="10" xfId="60" applyNumberFormat="1" applyFont="1" applyFill="1" applyBorder="1" applyAlignment="1">
      <alignment horizontal="center" vertical="center" wrapText="1"/>
    </xf>
    <xf numFmtId="0" fontId="3" fillId="25" borderId="10" xfId="61" applyNumberFormat="1" applyFont="1" applyFill="1" applyBorder="1" applyAlignment="1">
      <alignment vertical="center" wrapText="1"/>
    </xf>
    <xf numFmtId="164" fontId="5" fillId="25" borderId="10" xfId="0" applyNumberFormat="1" applyFont="1" applyFill="1" applyBorder="1" applyAlignment="1">
      <alignment horizontal="center" vertical="center" wrapText="1"/>
    </xf>
    <xf numFmtId="164" fontId="2" fillId="25" borderId="10" xfId="0" applyNumberFormat="1" applyFont="1" applyFill="1" applyBorder="1" applyAlignment="1">
      <alignment horizontal="right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 vertical="top" wrapText="1"/>
    </xf>
    <xf numFmtId="0" fontId="3" fillId="24" borderId="10" xfId="60" applyNumberFormat="1" applyFont="1" applyFill="1" applyBorder="1" applyAlignment="1">
      <alignment horizontal="center" vertical="center" wrapText="1"/>
    </xf>
    <xf numFmtId="0" fontId="3" fillId="24" borderId="10" xfId="61" applyNumberFormat="1" applyFont="1" applyFill="1" applyBorder="1" applyAlignment="1">
      <alignment vertical="center" wrapText="1"/>
    </xf>
    <xf numFmtId="164" fontId="5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vertical="top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2" fontId="2" fillId="24" borderId="10" xfId="0" applyNumberFormat="1" applyFont="1" applyFill="1" applyBorder="1" applyAlignment="1">
      <alignment horizontal="right" vertical="center" wrapText="1"/>
    </xf>
    <xf numFmtId="2" fontId="3" fillId="25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vertical="top" wrapText="1"/>
    </xf>
    <xf numFmtId="164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11" fillId="0" borderId="10" xfId="57" applyNumberFormat="1" applyFont="1" applyFill="1" applyBorder="1" applyAlignment="1">
      <alignment horizontal="center" vertical="center" wrapText="1"/>
    </xf>
    <xf numFmtId="0" fontId="2" fillId="26" borderId="10" xfId="43" applyNumberFormat="1" applyFont="1" applyFill="1" applyBorder="1" applyAlignment="1">
      <alignment horizontal="center" vertical="center" wrapText="1"/>
    </xf>
    <xf numFmtId="164" fontId="0" fillId="24" borderId="10" xfId="0" applyNumberFormat="1" applyFont="1" applyFill="1" applyBorder="1" applyAlignment="1">
      <alignment horizontal="right" vertical="center" wrapText="1"/>
    </xf>
    <xf numFmtId="164" fontId="0" fillId="25" borderId="10" xfId="0" applyNumberFormat="1" applyFont="1" applyFill="1" applyBorder="1" applyAlignment="1">
      <alignment horizontal="right" vertical="center" wrapText="1"/>
    </xf>
    <xf numFmtId="0" fontId="0" fillId="26" borderId="0" xfId="0" applyFont="1" applyFill="1" applyAlignment="1">
      <alignment vertical="top" wrapText="1"/>
    </xf>
    <xf numFmtId="0" fontId="12" fillId="0" borderId="10" xfId="61" applyNumberFormat="1" applyFont="1" applyFill="1" applyBorder="1" applyAlignment="1">
      <alignment vertical="center" wrapText="1"/>
    </xf>
    <xf numFmtId="0" fontId="12" fillId="0" borderId="10" xfId="60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vertical="center" wrapText="1"/>
    </xf>
    <xf numFmtId="164" fontId="12" fillId="0" borderId="10" xfId="0" applyNumberFormat="1" applyFont="1" applyFill="1" applyBorder="1" applyAlignment="1">
      <alignment horizontal="right" vertical="center" wrapText="1"/>
    </xf>
    <xf numFmtId="164" fontId="13" fillId="0" borderId="10" xfId="0" applyNumberFormat="1" applyFont="1" applyFill="1" applyBorder="1" applyAlignment="1">
      <alignment horizontal="right" vertical="center" wrapText="1"/>
    </xf>
    <xf numFmtId="0" fontId="14" fillId="0" borderId="10" xfId="43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right" vertical="center" wrapText="1"/>
    </xf>
    <xf numFmtId="0" fontId="3" fillId="0" borderId="15" xfId="60" applyNumberFormat="1" applyFont="1" applyFill="1" applyBorder="1" applyAlignment="1">
      <alignment horizontal="center" vertical="center" wrapText="1"/>
    </xf>
    <xf numFmtId="0" fontId="3" fillId="25" borderId="15" xfId="60" applyNumberFormat="1" applyFont="1" applyFill="1" applyBorder="1" applyAlignment="1">
      <alignment horizontal="center" vertical="center" wrapText="1"/>
    </xf>
    <xf numFmtId="0" fontId="3" fillId="0" borderId="16" xfId="60" applyNumberFormat="1" applyFont="1" applyFill="1" applyBorder="1" applyAlignment="1">
      <alignment horizontal="center" vertical="center" wrapText="1"/>
    </xf>
    <xf numFmtId="0" fontId="3" fillId="25" borderId="16" xfId="60" applyNumberFormat="1" applyFont="1" applyFill="1" applyBorder="1" applyAlignment="1">
      <alignment horizontal="center" vertical="center" wrapText="1"/>
    </xf>
    <xf numFmtId="0" fontId="3" fillId="0" borderId="11" xfId="61" applyNumberFormat="1" applyFont="1" applyFill="1" applyBorder="1" applyAlignment="1">
      <alignment vertical="center" wrapText="1"/>
    </xf>
    <xf numFmtId="0" fontId="3" fillId="0" borderId="17" xfId="61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top" wrapText="1"/>
    </xf>
    <xf numFmtId="0" fontId="3" fillId="25" borderId="17" xfId="61" applyNumberFormat="1" applyFont="1" applyFill="1" applyBorder="1" applyAlignment="1">
      <alignment vertical="center" wrapText="1"/>
    </xf>
    <xf numFmtId="0" fontId="32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 quotePrefix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5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57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6"/>
  <sheetViews>
    <sheetView tabSelected="1" view="pageLayout" zoomScaleNormal="90" zoomScaleSheetLayoutView="50" workbookViewId="0" topLeftCell="A25">
      <selection activeCell="A1" sqref="A1:AN36"/>
    </sheetView>
  </sheetViews>
  <sheetFormatPr defaultColWidth="9.140625" defaultRowHeight="12.75" outlineLevelCol="1"/>
  <cols>
    <col min="1" max="1" width="4.140625" style="0" customWidth="1"/>
    <col min="2" max="2" width="3.140625" style="0" customWidth="1"/>
    <col min="3" max="3" width="3.8515625" style="0" customWidth="1"/>
    <col min="4" max="4" width="4.00390625" style="0" customWidth="1"/>
    <col min="5" max="6" width="3.421875" style="0" customWidth="1"/>
    <col min="7" max="7" width="5.7109375" style="0" customWidth="1"/>
    <col min="8" max="17" width="3.421875" style="0" customWidth="1"/>
    <col min="18" max="18" width="3.57421875" style="0" hidden="1" customWidth="1"/>
    <col min="19" max="19" width="3.8515625" style="0" hidden="1" customWidth="1"/>
    <col min="20" max="20" width="7.00390625" style="0" hidden="1" customWidth="1"/>
    <col min="21" max="21" width="4.7109375" style="0" hidden="1" customWidth="1"/>
    <col min="22" max="22" width="6.00390625" style="0" hidden="1" customWidth="1"/>
    <col min="23" max="23" width="3.57421875" style="0" hidden="1" customWidth="1"/>
    <col min="24" max="24" width="3.8515625" style="0" hidden="1" customWidth="1"/>
    <col min="25" max="25" width="4.00390625" style="0" hidden="1" customWidth="1"/>
    <col min="26" max="26" width="4.140625" style="0" hidden="1" customWidth="1"/>
    <col min="27" max="27" width="5.421875" style="0" hidden="1" customWidth="1"/>
    <col min="28" max="28" width="53.28125" style="0" customWidth="1"/>
    <col min="29" max="29" width="13.28125" style="0" customWidth="1"/>
    <col min="30" max="30" width="15.7109375" style="5" hidden="1" customWidth="1" outlineLevel="1"/>
    <col min="31" max="31" width="13.28125" style="0" customWidth="1" collapsed="1"/>
    <col min="32" max="35" width="13.28125" style="0" customWidth="1"/>
    <col min="36" max="38" width="0.2890625" style="0" hidden="1" customWidth="1"/>
    <col min="39" max="39" width="13.28125" style="10" customWidth="1"/>
    <col min="40" max="40" width="13.421875" style="8" customWidth="1"/>
  </cols>
  <sheetData>
    <row r="1" spans="1:40" s="11" customFormat="1" ht="45.75" customHeight="1">
      <c r="A1" s="11" t="s">
        <v>0</v>
      </c>
      <c r="AD1" s="12"/>
      <c r="AJ1" s="82" t="s">
        <v>46</v>
      </c>
      <c r="AK1" s="82"/>
      <c r="AL1" s="82"/>
      <c r="AM1" s="82"/>
      <c r="AN1" s="82"/>
    </row>
    <row r="2" spans="30:40" s="11" customFormat="1" ht="186" customHeight="1">
      <c r="AD2" s="12"/>
      <c r="AJ2" s="82"/>
      <c r="AK2" s="82"/>
      <c r="AL2" s="82"/>
      <c r="AM2" s="82"/>
      <c r="AN2" s="82"/>
    </row>
    <row r="3" spans="30:40" s="11" customFormat="1" ht="25.5" customHeight="1">
      <c r="AD3" s="12"/>
      <c r="AM3" s="13"/>
      <c r="AN3" s="14"/>
    </row>
    <row r="4" spans="1:40" s="11" customFormat="1" ht="51" customHeight="1">
      <c r="A4" s="83" t="s">
        <v>47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 t="s">
        <v>0</v>
      </c>
      <c r="AN4" s="83"/>
    </row>
    <row r="5" spans="1:40" s="11" customFormat="1" ht="63.75" customHeight="1">
      <c r="A5" s="84" t="s">
        <v>48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 t="s">
        <v>0</v>
      </c>
      <c r="AN5" s="83"/>
    </row>
    <row r="6" spans="1:40" s="11" customFormat="1" ht="18.75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 t="s">
        <v>0</v>
      </c>
      <c r="AN6" s="83"/>
    </row>
    <row r="7" spans="1:63" s="11" customFormat="1" ht="22.5" customHeight="1">
      <c r="A7" s="21"/>
      <c r="B7" s="21"/>
      <c r="C7" s="21"/>
      <c r="D7" s="21"/>
      <c r="E7" s="21"/>
      <c r="F7" s="21"/>
      <c r="G7" s="21"/>
      <c r="H7" s="87" t="s">
        <v>18</v>
      </c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7"/>
      <c r="BC7" s="18"/>
      <c r="BD7" s="18"/>
      <c r="BE7" s="18"/>
      <c r="BF7" s="18"/>
      <c r="BG7" s="18"/>
      <c r="BH7" s="18"/>
      <c r="BI7" s="18"/>
      <c r="BJ7" s="18"/>
      <c r="BK7" s="18"/>
    </row>
    <row r="8" spans="1:63" s="11" customFormat="1" ht="32.25" customHeight="1">
      <c r="A8" s="21"/>
      <c r="B8" s="21"/>
      <c r="C8" s="21"/>
      <c r="D8" s="21"/>
      <c r="E8" s="21"/>
      <c r="F8" s="21"/>
      <c r="G8" s="21"/>
      <c r="H8" s="85" t="s">
        <v>49</v>
      </c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</row>
    <row r="9" spans="1:63" s="11" customFormat="1" ht="33" customHeight="1">
      <c r="A9" s="21"/>
      <c r="B9" s="21"/>
      <c r="C9" s="21"/>
      <c r="D9" s="21"/>
      <c r="E9" s="21"/>
      <c r="F9" s="21"/>
      <c r="G9" s="21"/>
      <c r="H9" s="85" t="s">
        <v>29</v>
      </c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</row>
    <row r="10" spans="1:63" s="11" customFormat="1" ht="40.5" customHeight="1">
      <c r="A10" s="21"/>
      <c r="B10" s="21"/>
      <c r="C10" s="21"/>
      <c r="D10" s="21"/>
      <c r="E10" s="21"/>
      <c r="F10" s="21"/>
      <c r="G10" s="21"/>
      <c r="H10" s="85" t="s">
        <v>30</v>
      </c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</row>
    <row r="11" spans="1:63" s="11" customFormat="1" ht="24" customHeight="1">
      <c r="A11" s="21"/>
      <c r="B11" s="21"/>
      <c r="C11" s="21"/>
      <c r="D11" s="21"/>
      <c r="E11" s="21"/>
      <c r="F11" s="21"/>
      <c r="G11" s="21"/>
      <c r="H11" s="85" t="s">
        <v>19</v>
      </c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20"/>
      <c r="BC11" s="19"/>
      <c r="BD11" s="19"/>
      <c r="BE11" s="19"/>
      <c r="BF11" s="19"/>
      <c r="BG11" s="19"/>
      <c r="BH11" s="19"/>
      <c r="BI11" s="19"/>
      <c r="BJ11" s="19"/>
      <c r="BK11" s="19"/>
    </row>
    <row r="12" spans="1:63" s="11" customFormat="1" ht="24.75" customHeight="1">
      <c r="A12" s="21"/>
      <c r="B12" s="21"/>
      <c r="C12" s="21"/>
      <c r="D12" s="21"/>
      <c r="E12" s="21"/>
      <c r="F12" s="21"/>
      <c r="G12" s="21"/>
      <c r="H12" s="85" t="s">
        <v>20</v>
      </c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20"/>
      <c r="BC12" s="19"/>
      <c r="BD12" s="19"/>
      <c r="BE12" s="19"/>
      <c r="BF12" s="19"/>
      <c r="BG12" s="19"/>
      <c r="BH12" s="19"/>
      <c r="BI12" s="19"/>
      <c r="BJ12" s="19"/>
      <c r="BK12" s="19"/>
    </row>
    <row r="13" spans="1:63" s="11" customFormat="1" ht="21.75" customHeight="1">
      <c r="A13" s="21"/>
      <c r="B13" s="21"/>
      <c r="C13" s="21"/>
      <c r="D13" s="21"/>
      <c r="E13" s="21"/>
      <c r="F13" s="21"/>
      <c r="G13" s="21"/>
      <c r="H13" s="85" t="s">
        <v>24</v>
      </c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20"/>
      <c r="BC13" s="19"/>
      <c r="BD13" s="19"/>
      <c r="BE13" s="19"/>
      <c r="BF13" s="19"/>
      <c r="BG13" s="19"/>
      <c r="BH13" s="19"/>
      <c r="BI13" s="19"/>
      <c r="BJ13" s="19"/>
      <c r="BK13" s="19"/>
    </row>
    <row r="14" spans="1:63" s="11" customFormat="1" ht="24.75" customHeight="1">
      <c r="A14" s="22" t="s">
        <v>0</v>
      </c>
      <c r="B14" s="22" t="s">
        <v>0</v>
      </c>
      <c r="C14" s="22" t="s">
        <v>0</v>
      </c>
      <c r="D14" s="22" t="s">
        <v>0</v>
      </c>
      <c r="E14" s="22" t="s">
        <v>0</v>
      </c>
      <c r="F14" s="22" t="s">
        <v>0</v>
      </c>
      <c r="G14" s="22" t="s">
        <v>0</v>
      </c>
      <c r="H14" s="22" t="s">
        <v>0</v>
      </c>
      <c r="I14" s="22" t="s">
        <v>0</v>
      </c>
      <c r="J14" s="22" t="s">
        <v>0</v>
      </c>
      <c r="K14" s="22" t="s">
        <v>0</v>
      </c>
      <c r="L14" s="22" t="s">
        <v>0</v>
      </c>
      <c r="M14" s="22" t="s">
        <v>0</v>
      </c>
      <c r="N14" s="22"/>
      <c r="O14" s="22"/>
      <c r="P14" s="22"/>
      <c r="Q14" s="22" t="s">
        <v>0</v>
      </c>
      <c r="R14" s="22" t="s">
        <v>0</v>
      </c>
      <c r="S14" s="22" t="s">
        <v>0</v>
      </c>
      <c r="T14" s="15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</row>
    <row r="15" spans="1:40" s="23" customFormat="1" ht="36" customHeight="1">
      <c r="A15" s="88" t="s">
        <v>25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90"/>
      <c r="R15" s="94" t="s">
        <v>1</v>
      </c>
      <c r="S15" s="95"/>
      <c r="T15" s="95"/>
      <c r="U15" s="95"/>
      <c r="V15" s="95"/>
      <c r="W15" s="95"/>
      <c r="X15" s="95"/>
      <c r="Y15" s="95"/>
      <c r="Z15" s="95"/>
      <c r="AA15" s="96"/>
      <c r="AB15" s="100" t="s">
        <v>28</v>
      </c>
      <c r="AC15" s="29" t="s">
        <v>2</v>
      </c>
      <c r="AD15" s="92" t="s">
        <v>17</v>
      </c>
      <c r="AE15" s="91" t="s">
        <v>23</v>
      </c>
      <c r="AF15" s="91"/>
      <c r="AG15" s="91"/>
      <c r="AH15" s="91"/>
      <c r="AI15" s="91"/>
      <c r="AJ15" s="91"/>
      <c r="AK15" s="91"/>
      <c r="AL15" s="91"/>
      <c r="AM15" s="91" t="s">
        <v>3</v>
      </c>
      <c r="AN15" s="91"/>
    </row>
    <row r="16" spans="1:40" s="23" customFormat="1" ht="37.5" customHeight="1">
      <c r="A16" s="88" t="s">
        <v>26</v>
      </c>
      <c r="B16" s="89"/>
      <c r="C16" s="90"/>
      <c r="D16" s="88" t="s">
        <v>15</v>
      </c>
      <c r="E16" s="90"/>
      <c r="F16" s="88" t="s">
        <v>16</v>
      </c>
      <c r="G16" s="90"/>
      <c r="H16" s="102" t="s">
        <v>27</v>
      </c>
      <c r="I16" s="89"/>
      <c r="J16" s="89"/>
      <c r="K16" s="89"/>
      <c r="L16" s="89"/>
      <c r="M16" s="89"/>
      <c r="N16" s="89"/>
      <c r="O16" s="89"/>
      <c r="P16" s="89"/>
      <c r="Q16" s="90"/>
      <c r="R16" s="97"/>
      <c r="S16" s="98"/>
      <c r="T16" s="98"/>
      <c r="U16" s="98"/>
      <c r="V16" s="98"/>
      <c r="W16" s="98"/>
      <c r="X16" s="98"/>
      <c r="Y16" s="98"/>
      <c r="Z16" s="98"/>
      <c r="AA16" s="99"/>
      <c r="AB16" s="101" t="s">
        <v>0</v>
      </c>
      <c r="AC16" s="29" t="s">
        <v>0</v>
      </c>
      <c r="AD16" s="93" t="s">
        <v>0</v>
      </c>
      <c r="AE16" s="24" t="s">
        <v>4</v>
      </c>
      <c r="AF16" s="24" t="s">
        <v>5</v>
      </c>
      <c r="AG16" s="24">
        <v>2016</v>
      </c>
      <c r="AH16" s="24">
        <v>2017</v>
      </c>
      <c r="AI16" s="24">
        <v>2018</v>
      </c>
      <c r="AJ16" s="24" t="s">
        <v>6</v>
      </c>
      <c r="AK16" s="24" t="s">
        <v>7</v>
      </c>
      <c r="AL16" s="24" t="s">
        <v>8</v>
      </c>
      <c r="AM16" s="25" t="s">
        <v>9</v>
      </c>
      <c r="AN16" s="24" t="s">
        <v>10</v>
      </c>
    </row>
    <row r="17" spans="1:40" s="23" customFormat="1" ht="24.75" customHeight="1">
      <c r="A17" s="1">
        <v>1</v>
      </c>
      <c r="B17" s="1">
        <v>2</v>
      </c>
      <c r="C17" s="1">
        <v>3</v>
      </c>
      <c r="D17" s="1">
        <v>4</v>
      </c>
      <c r="E17" s="1">
        <v>5</v>
      </c>
      <c r="F17" s="1">
        <v>6</v>
      </c>
      <c r="G17" s="1">
        <v>7</v>
      </c>
      <c r="H17" s="1">
        <v>8</v>
      </c>
      <c r="I17" s="1">
        <v>9</v>
      </c>
      <c r="J17" s="1">
        <v>10</v>
      </c>
      <c r="K17" s="1">
        <v>11</v>
      </c>
      <c r="L17" s="1">
        <v>12</v>
      </c>
      <c r="M17" s="1">
        <v>13</v>
      </c>
      <c r="N17" s="1"/>
      <c r="O17" s="1"/>
      <c r="P17" s="1"/>
      <c r="Q17" s="1">
        <v>14</v>
      </c>
      <c r="R17" s="57"/>
      <c r="S17" s="58"/>
      <c r="T17" s="58"/>
      <c r="U17" s="58"/>
      <c r="V17" s="58"/>
      <c r="W17" s="58"/>
      <c r="X17" s="58"/>
      <c r="Y17" s="58"/>
      <c r="Z17" s="58"/>
      <c r="AA17" s="59"/>
      <c r="AB17" s="60">
        <v>15</v>
      </c>
      <c r="AC17" s="29">
        <v>16</v>
      </c>
      <c r="AD17" s="56"/>
      <c r="AE17" s="24">
        <v>17</v>
      </c>
      <c r="AF17" s="24">
        <v>18</v>
      </c>
      <c r="AG17" s="24">
        <v>19</v>
      </c>
      <c r="AH17" s="24">
        <v>20</v>
      </c>
      <c r="AI17" s="24">
        <v>21</v>
      </c>
      <c r="AJ17" s="24"/>
      <c r="AK17" s="24"/>
      <c r="AL17" s="24"/>
      <c r="AM17" s="61">
        <v>22</v>
      </c>
      <c r="AN17" s="24">
        <v>23</v>
      </c>
    </row>
    <row r="18" spans="1:40" s="27" customFormat="1" ht="12.75" customHeight="1">
      <c r="A18" s="71">
        <v>6</v>
      </c>
      <c r="B18" s="71">
        <v>0</v>
      </c>
      <c r="C18" s="71">
        <v>2</v>
      </c>
      <c r="D18" s="71">
        <v>0</v>
      </c>
      <c r="E18" s="71">
        <v>5</v>
      </c>
      <c r="F18" s="71">
        <v>0</v>
      </c>
      <c r="G18" s="71">
        <v>2</v>
      </c>
      <c r="H18" s="71">
        <v>1</v>
      </c>
      <c r="I18" s="71">
        <v>8</v>
      </c>
      <c r="J18" s="71">
        <v>0</v>
      </c>
      <c r="K18" s="71">
        <v>0</v>
      </c>
      <c r="L18" s="71">
        <v>0</v>
      </c>
      <c r="M18" s="71">
        <v>0</v>
      </c>
      <c r="N18" s="71"/>
      <c r="O18" s="71"/>
      <c r="P18" s="71"/>
      <c r="Q18" s="71">
        <v>0</v>
      </c>
      <c r="R18" s="1">
        <v>15</v>
      </c>
      <c r="S18" s="1">
        <v>16</v>
      </c>
      <c r="T18" s="1">
        <v>17</v>
      </c>
      <c r="U18" s="1">
        <v>18</v>
      </c>
      <c r="V18" s="1">
        <v>19</v>
      </c>
      <c r="W18" s="1">
        <v>20</v>
      </c>
      <c r="X18" s="1">
        <v>21</v>
      </c>
      <c r="Y18" s="1">
        <v>22</v>
      </c>
      <c r="Z18" s="1">
        <v>23</v>
      </c>
      <c r="AA18" s="1">
        <v>24</v>
      </c>
      <c r="AB18" s="66" t="s">
        <v>22</v>
      </c>
      <c r="AC18" s="67" t="s">
        <v>21</v>
      </c>
      <c r="AD18" s="68" t="e">
        <f>#REF!+#REF!+#REF!+#REF!+#REF!+#REF!</f>
        <v>#REF!</v>
      </c>
      <c r="AE18" s="69">
        <f>AE23</f>
        <v>328.3</v>
      </c>
      <c r="AF18" s="69">
        <f>(AF23)</f>
        <v>544</v>
      </c>
      <c r="AG18" s="69">
        <f>AG23</f>
        <v>0</v>
      </c>
      <c r="AH18" s="69">
        <f>AH23</f>
        <v>120</v>
      </c>
      <c r="AI18" s="69">
        <f>AI23</f>
        <v>0</v>
      </c>
      <c r="AJ18" s="69" t="e">
        <f>#REF!++#REF!+#REF!+#REF!+#REF!+#REF!+#REF!+#REF!+#REF!+#REF!</f>
        <v>#REF!</v>
      </c>
      <c r="AK18" s="69" t="e">
        <f>#REF!++#REF!+#REF!+#REF!+#REF!+#REF!+#REF!+#REF!+#REF!+#REF!</f>
        <v>#REF!</v>
      </c>
      <c r="AL18" s="69" t="e">
        <f>#REF!++#REF!+#REF!+#REF!+#REF!+#REF!+#REF!+#REF!+#REF!+#REF!</f>
        <v>#REF!</v>
      </c>
      <c r="AM18" s="70">
        <f>(AE18+AF18+AG18+AH18+AI18)</f>
        <v>992.3</v>
      </c>
      <c r="AN18" s="26">
        <v>2018</v>
      </c>
    </row>
    <row r="19" spans="1:40" s="27" customFormat="1" ht="31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3"/>
      <c r="AB19" s="2" t="s">
        <v>35</v>
      </c>
      <c r="AC19" s="3" t="s">
        <v>11</v>
      </c>
      <c r="AD19" s="6" t="s">
        <v>11</v>
      </c>
      <c r="AE19" s="3" t="s">
        <v>11</v>
      </c>
      <c r="AF19" s="3" t="s">
        <v>11</v>
      </c>
      <c r="AG19" s="3" t="s">
        <v>11</v>
      </c>
      <c r="AH19" s="3" t="s">
        <v>11</v>
      </c>
      <c r="AI19" s="3" t="s">
        <v>11</v>
      </c>
      <c r="AJ19" s="3" t="s">
        <v>11</v>
      </c>
      <c r="AK19" s="3" t="s">
        <v>11</v>
      </c>
      <c r="AL19" s="3" t="s">
        <v>11</v>
      </c>
      <c r="AM19" s="3" t="s">
        <v>11</v>
      </c>
      <c r="AN19" s="3">
        <v>2018</v>
      </c>
    </row>
    <row r="20" spans="1:40" s="27" customFormat="1" ht="4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3"/>
      <c r="U20" s="3"/>
      <c r="V20" s="3"/>
      <c r="W20" s="3"/>
      <c r="X20" s="3"/>
      <c r="Y20" s="3"/>
      <c r="Z20" s="3"/>
      <c r="AA20" s="3"/>
      <c r="AB20" s="2" t="s">
        <v>31</v>
      </c>
      <c r="AC20" s="3" t="s">
        <v>12</v>
      </c>
      <c r="AD20" s="6" t="s">
        <v>11</v>
      </c>
      <c r="AE20" s="55"/>
      <c r="AF20" s="30">
        <v>0</v>
      </c>
      <c r="AG20" s="30">
        <v>20</v>
      </c>
      <c r="AH20" s="55"/>
      <c r="AI20" s="50">
        <v>0</v>
      </c>
      <c r="AJ20" s="30">
        <v>100</v>
      </c>
      <c r="AK20" s="30">
        <v>100</v>
      </c>
      <c r="AL20" s="30">
        <v>100</v>
      </c>
      <c r="AM20" s="30">
        <v>20</v>
      </c>
      <c r="AN20" s="26">
        <v>2018</v>
      </c>
    </row>
    <row r="21" spans="1:40" s="27" customFormat="1" ht="3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3"/>
      <c r="U21" s="3"/>
      <c r="V21" s="3"/>
      <c r="W21" s="3"/>
      <c r="X21" s="3"/>
      <c r="Y21" s="3"/>
      <c r="Z21" s="3"/>
      <c r="AA21" s="3"/>
      <c r="AB21" s="2" t="s">
        <v>36</v>
      </c>
      <c r="AC21" s="3" t="s">
        <v>12</v>
      </c>
      <c r="AD21" s="6" t="s">
        <v>11</v>
      </c>
      <c r="AE21" s="55"/>
      <c r="AF21" s="30">
        <v>20</v>
      </c>
      <c r="AG21" s="30">
        <v>20</v>
      </c>
      <c r="AH21" s="55"/>
      <c r="AI21" s="50">
        <v>0</v>
      </c>
      <c r="AJ21" s="30">
        <v>10</v>
      </c>
      <c r="AK21" s="30">
        <v>10</v>
      </c>
      <c r="AL21" s="30">
        <v>10</v>
      </c>
      <c r="AM21" s="30">
        <v>20</v>
      </c>
      <c r="AN21" s="26">
        <v>2018</v>
      </c>
    </row>
    <row r="22" spans="1:40" s="27" customFormat="1" ht="33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3"/>
      <c r="U22" s="3"/>
      <c r="V22" s="3"/>
      <c r="W22" s="3"/>
      <c r="X22" s="3"/>
      <c r="Y22" s="3"/>
      <c r="Z22" s="3"/>
      <c r="AA22" s="3"/>
      <c r="AB22" s="2" t="s">
        <v>37</v>
      </c>
      <c r="AC22" s="3" t="s">
        <v>12</v>
      </c>
      <c r="AD22" s="6" t="s">
        <v>11</v>
      </c>
      <c r="AE22" s="55"/>
      <c r="AF22" s="30">
        <v>7</v>
      </c>
      <c r="AG22" s="30">
        <v>7</v>
      </c>
      <c r="AH22" s="55"/>
      <c r="AI22" s="50">
        <v>0</v>
      </c>
      <c r="AJ22" s="30">
        <v>10</v>
      </c>
      <c r="AK22" s="30">
        <v>10</v>
      </c>
      <c r="AL22" s="30">
        <v>10</v>
      </c>
      <c r="AM22" s="30">
        <v>7</v>
      </c>
      <c r="AN22" s="3">
        <v>2018</v>
      </c>
    </row>
    <row r="23" spans="1:41" s="47" customFormat="1" ht="30.75" customHeight="1">
      <c r="A23" s="35">
        <v>6</v>
      </c>
      <c r="B23" s="35">
        <v>0</v>
      </c>
      <c r="C23" s="35">
        <v>2</v>
      </c>
      <c r="D23" s="35">
        <v>0</v>
      </c>
      <c r="E23" s="35">
        <v>5</v>
      </c>
      <c r="F23" s="35">
        <v>0</v>
      </c>
      <c r="G23" s="35">
        <v>2</v>
      </c>
      <c r="H23" s="35">
        <v>1</v>
      </c>
      <c r="I23" s="35">
        <v>8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43"/>
      <c r="U23" s="43"/>
      <c r="V23" s="43"/>
      <c r="W23" s="43"/>
      <c r="X23" s="43"/>
      <c r="Y23" s="43"/>
      <c r="Z23" s="43"/>
      <c r="AA23" s="43"/>
      <c r="AB23" s="44" t="s">
        <v>32</v>
      </c>
      <c r="AC23" s="43" t="s">
        <v>21</v>
      </c>
      <c r="AD23" s="45" t="s">
        <v>11</v>
      </c>
      <c r="AE23" s="51">
        <f>AE24+AE31</f>
        <v>328.3</v>
      </c>
      <c r="AF23" s="51">
        <f>(AF24+AF31)</f>
        <v>544</v>
      </c>
      <c r="AG23" s="51">
        <f>AG24+AG31</f>
        <v>0</v>
      </c>
      <c r="AH23" s="51">
        <f>AH24+AH31</f>
        <v>120</v>
      </c>
      <c r="AI23" s="51">
        <f>AI24+AI31</f>
        <v>0</v>
      </c>
      <c r="AJ23" s="51"/>
      <c r="AK23" s="51"/>
      <c r="AL23" s="51"/>
      <c r="AM23" s="63">
        <f>SUM(AE23:AI23)</f>
        <v>992.3</v>
      </c>
      <c r="AN23" s="46">
        <v>2018</v>
      </c>
      <c r="AO23" s="65"/>
    </row>
    <row r="24" spans="1:41" s="42" customFormat="1" ht="35.25" customHeight="1">
      <c r="A24" s="36">
        <v>6</v>
      </c>
      <c r="B24" s="36">
        <v>0</v>
      </c>
      <c r="C24" s="36">
        <v>2</v>
      </c>
      <c r="D24" s="36">
        <v>0</v>
      </c>
      <c r="E24" s="36">
        <v>5</v>
      </c>
      <c r="F24" s="36">
        <v>0</v>
      </c>
      <c r="G24" s="36">
        <v>2</v>
      </c>
      <c r="H24" s="36">
        <v>1</v>
      </c>
      <c r="I24" s="36">
        <v>8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7"/>
      <c r="U24" s="37"/>
      <c r="V24" s="37"/>
      <c r="W24" s="37"/>
      <c r="X24" s="37"/>
      <c r="Y24" s="37"/>
      <c r="Z24" s="37"/>
      <c r="AA24" s="37"/>
      <c r="AB24" s="38" t="s">
        <v>38</v>
      </c>
      <c r="AC24" s="37" t="s">
        <v>21</v>
      </c>
      <c r="AD24" s="39" t="s">
        <v>11</v>
      </c>
      <c r="AE24" s="52">
        <f>AE27+AE28+AE29+AE30</f>
        <v>328.3</v>
      </c>
      <c r="AF24" s="52">
        <f>(AF27+AF28+AF29+AF30)</f>
        <v>544</v>
      </c>
      <c r="AG24" s="52">
        <f aca="true" t="shared" si="0" ref="AG24:AL24">AG27+AG28+AG29+AG30</f>
        <v>0</v>
      </c>
      <c r="AH24" s="52">
        <f t="shared" si="0"/>
        <v>120</v>
      </c>
      <c r="AI24" s="52">
        <f t="shared" si="0"/>
        <v>0</v>
      </c>
      <c r="AJ24" s="52">
        <f t="shared" si="0"/>
        <v>100</v>
      </c>
      <c r="AK24" s="52">
        <f t="shared" si="0"/>
        <v>100</v>
      </c>
      <c r="AL24" s="52">
        <f t="shared" si="0"/>
        <v>100</v>
      </c>
      <c r="AM24" s="64">
        <f>SUM(AE24:AI24)</f>
        <v>992.3</v>
      </c>
      <c r="AN24" s="41">
        <v>2018</v>
      </c>
      <c r="AO24" s="65"/>
    </row>
    <row r="25" spans="1:40" s="27" customFormat="1" ht="27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3"/>
      <c r="U25" s="3"/>
      <c r="V25" s="3"/>
      <c r="W25" s="3"/>
      <c r="X25" s="3"/>
      <c r="Y25" s="3"/>
      <c r="Z25" s="3"/>
      <c r="AA25" s="3"/>
      <c r="AB25" s="28" t="s">
        <v>39</v>
      </c>
      <c r="AC25" s="3" t="s">
        <v>45</v>
      </c>
      <c r="AD25" s="7" t="s">
        <v>11</v>
      </c>
      <c r="AE25" s="55"/>
      <c r="AF25" s="31">
        <v>500</v>
      </c>
      <c r="AG25" s="31">
        <v>500</v>
      </c>
      <c r="AH25" s="55"/>
      <c r="AI25" s="50">
        <v>0</v>
      </c>
      <c r="AJ25" s="31" t="s">
        <v>14</v>
      </c>
      <c r="AK25" s="31" t="s">
        <v>14</v>
      </c>
      <c r="AL25" s="31" t="s">
        <v>14</v>
      </c>
      <c r="AM25" s="9">
        <f>SUM(AE25:AI25)</f>
        <v>1000</v>
      </c>
      <c r="AN25" s="26">
        <v>2018</v>
      </c>
    </row>
    <row r="26" spans="1:40" s="27" customFormat="1" ht="32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3"/>
      <c r="U26" s="3"/>
      <c r="V26" s="3"/>
      <c r="W26" s="3"/>
      <c r="X26" s="3"/>
      <c r="Y26" s="3"/>
      <c r="Z26" s="3"/>
      <c r="AA26" s="3"/>
      <c r="AB26" s="54" t="s">
        <v>40</v>
      </c>
      <c r="AC26" s="3" t="s">
        <v>12</v>
      </c>
      <c r="AD26" s="7"/>
      <c r="AE26" s="55"/>
      <c r="AF26" s="31">
        <v>20</v>
      </c>
      <c r="AG26" s="31">
        <v>20</v>
      </c>
      <c r="AH26" s="55"/>
      <c r="AI26" s="50">
        <v>0</v>
      </c>
      <c r="AJ26" s="31">
        <v>100</v>
      </c>
      <c r="AK26" s="31">
        <v>100</v>
      </c>
      <c r="AL26" s="31">
        <v>100</v>
      </c>
      <c r="AM26" s="31">
        <v>20</v>
      </c>
      <c r="AN26" s="26">
        <v>2018</v>
      </c>
    </row>
    <row r="27" spans="1:40" s="27" customFormat="1" ht="30.75" customHeight="1">
      <c r="A27" s="62">
        <v>6</v>
      </c>
      <c r="B27" s="62">
        <v>0</v>
      </c>
      <c r="C27" s="62">
        <v>2</v>
      </c>
      <c r="D27" s="62">
        <v>0</v>
      </c>
      <c r="E27" s="62">
        <v>5</v>
      </c>
      <c r="F27" s="62">
        <v>0</v>
      </c>
      <c r="G27" s="62">
        <v>2</v>
      </c>
      <c r="H27" s="62">
        <v>1</v>
      </c>
      <c r="I27" s="62">
        <v>8</v>
      </c>
      <c r="J27" s="62">
        <v>1</v>
      </c>
      <c r="K27" s="62">
        <v>1</v>
      </c>
      <c r="L27" s="62">
        <v>1</v>
      </c>
      <c r="M27" s="62">
        <v>0</v>
      </c>
      <c r="N27" s="62">
        <v>1</v>
      </c>
      <c r="O27" s="62"/>
      <c r="P27" s="62"/>
      <c r="Q27" s="62"/>
      <c r="R27" s="1"/>
      <c r="S27" s="1"/>
      <c r="T27" s="3"/>
      <c r="U27" s="3"/>
      <c r="V27" s="3"/>
      <c r="W27" s="3"/>
      <c r="X27" s="3"/>
      <c r="Y27" s="3"/>
      <c r="Z27" s="3"/>
      <c r="AA27" s="73"/>
      <c r="AB27" s="78" t="s">
        <v>50</v>
      </c>
      <c r="AC27" s="75" t="s">
        <v>21</v>
      </c>
      <c r="AD27" s="7" t="s">
        <v>11</v>
      </c>
      <c r="AE27" s="48">
        <v>0</v>
      </c>
      <c r="AF27" s="48">
        <v>0</v>
      </c>
      <c r="AG27" s="49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9">
        <f>SUM(AE27:AI27)</f>
        <v>0</v>
      </c>
      <c r="AN27" s="26">
        <v>2018</v>
      </c>
    </row>
    <row r="28" spans="1:40" s="27" customFormat="1" ht="27.75" customHeight="1">
      <c r="A28" s="1">
        <v>6</v>
      </c>
      <c r="B28" s="1">
        <v>0</v>
      </c>
      <c r="C28" s="1">
        <v>2</v>
      </c>
      <c r="D28" s="1">
        <v>0</v>
      </c>
      <c r="E28" s="1">
        <v>5</v>
      </c>
      <c r="F28" s="1">
        <v>0</v>
      </c>
      <c r="G28" s="1">
        <v>2</v>
      </c>
      <c r="H28" s="1">
        <v>1</v>
      </c>
      <c r="I28" s="1">
        <v>8</v>
      </c>
      <c r="J28" s="1">
        <v>1</v>
      </c>
      <c r="K28" s="1">
        <v>0</v>
      </c>
      <c r="L28" s="1">
        <v>1</v>
      </c>
      <c r="M28" s="1">
        <v>4</v>
      </c>
      <c r="N28" s="1">
        <v>0</v>
      </c>
      <c r="O28" s="1">
        <v>0</v>
      </c>
      <c r="P28" s="1">
        <v>2</v>
      </c>
      <c r="Q28" s="1" t="s">
        <v>57</v>
      </c>
      <c r="R28" s="1"/>
      <c r="S28" s="1"/>
      <c r="T28" s="3"/>
      <c r="U28" s="3"/>
      <c r="V28" s="3"/>
      <c r="W28" s="3"/>
      <c r="X28" s="3"/>
      <c r="Y28" s="3"/>
      <c r="Z28" s="3"/>
      <c r="AA28" s="73"/>
      <c r="AB28" s="79" t="s">
        <v>58</v>
      </c>
      <c r="AC28" s="75" t="s">
        <v>21</v>
      </c>
      <c r="AD28" s="7"/>
      <c r="AE28" s="50">
        <v>33.3</v>
      </c>
      <c r="AF28" s="50">
        <v>0</v>
      </c>
      <c r="AG28" s="50">
        <v>0</v>
      </c>
      <c r="AH28" s="50">
        <v>120</v>
      </c>
      <c r="AI28" s="50">
        <v>0</v>
      </c>
      <c r="AJ28" s="50">
        <v>100</v>
      </c>
      <c r="AK28" s="50">
        <v>100</v>
      </c>
      <c r="AL28" s="50">
        <v>100</v>
      </c>
      <c r="AM28" s="9">
        <f>SUM(AE28:AI28)</f>
        <v>153.3</v>
      </c>
      <c r="AN28" s="26">
        <v>2018</v>
      </c>
    </row>
    <row r="29" spans="1:40" s="27" customFormat="1" ht="37.5" customHeight="1">
      <c r="A29" s="1">
        <v>6</v>
      </c>
      <c r="B29" s="1">
        <v>0</v>
      </c>
      <c r="C29" s="1">
        <v>2</v>
      </c>
      <c r="D29" s="1">
        <v>0</v>
      </c>
      <c r="E29" s="1">
        <v>5</v>
      </c>
      <c r="F29" s="1">
        <v>0</v>
      </c>
      <c r="G29" s="1">
        <v>2</v>
      </c>
      <c r="H29" s="1">
        <v>1</v>
      </c>
      <c r="I29" s="1">
        <v>8</v>
      </c>
      <c r="J29" s="1">
        <v>1</v>
      </c>
      <c r="K29" s="1">
        <v>0</v>
      </c>
      <c r="L29" s="1">
        <v>1</v>
      </c>
      <c r="M29" s="1">
        <v>4</v>
      </c>
      <c r="N29" s="1">
        <v>0</v>
      </c>
      <c r="O29" s="1">
        <v>0</v>
      </c>
      <c r="P29" s="1">
        <v>3</v>
      </c>
      <c r="Q29" s="1">
        <v>0</v>
      </c>
      <c r="R29" s="1"/>
      <c r="S29" s="1"/>
      <c r="T29" s="3"/>
      <c r="U29" s="3"/>
      <c r="V29" s="3"/>
      <c r="W29" s="3"/>
      <c r="X29" s="3"/>
      <c r="Y29" s="3"/>
      <c r="Z29" s="3"/>
      <c r="AA29" s="73"/>
      <c r="AB29" s="79" t="s">
        <v>51</v>
      </c>
      <c r="AC29" s="75" t="s">
        <v>21</v>
      </c>
      <c r="AD29" s="7"/>
      <c r="AE29" s="50">
        <v>295</v>
      </c>
      <c r="AF29" s="50">
        <v>544</v>
      </c>
      <c r="AG29" s="72">
        <v>0</v>
      </c>
      <c r="AH29" s="50">
        <v>0</v>
      </c>
      <c r="AI29" s="50">
        <v>0</v>
      </c>
      <c r="AJ29" s="50"/>
      <c r="AK29" s="50"/>
      <c r="AL29" s="50"/>
      <c r="AM29" s="9">
        <f>SUM(AE29:AI29)</f>
        <v>839</v>
      </c>
      <c r="AN29" s="26">
        <v>2018</v>
      </c>
    </row>
    <row r="30" spans="1:40" s="27" customFormat="1" ht="25.5" customHeight="1">
      <c r="A30" s="1">
        <v>6</v>
      </c>
      <c r="B30" s="1">
        <v>0</v>
      </c>
      <c r="C30" s="1">
        <v>2</v>
      </c>
      <c r="D30" s="1">
        <v>0</v>
      </c>
      <c r="E30" s="1">
        <v>5</v>
      </c>
      <c r="F30" s="1">
        <v>0</v>
      </c>
      <c r="G30" s="1">
        <v>2</v>
      </c>
      <c r="H30" s="1">
        <v>1</v>
      </c>
      <c r="I30" s="1">
        <v>8</v>
      </c>
      <c r="J30" s="1">
        <v>1</v>
      </c>
      <c r="K30" s="1">
        <v>1</v>
      </c>
      <c r="L30" s="1">
        <v>1</v>
      </c>
      <c r="M30" s="1">
        <v>0</v>
      </c>
      <c r="N30" s="1">
        <v>4</v>
      </c>
      <c r="O30" s="1"/>
      <c r="P30" s="1"/>
      <c r="Q30" s="1"/>
      <c r="R30" s="1"/>
      <c r="S30" s="1"/>
      <c r="T30" s="3"/>
      <c r="U30" s="3"/>
      <c r="V30" s="3"/>
      <c r="W30" s="3"/>
      <c r="X30" s="3"/>
      <c r="Y30" s="3"/>
      <c r="Z30" s="3"/>
      <c r="AA30" s="73"/>
      <c r="AB30" s="79" t="s">
        <v>52</v>
      </c>
      <c r="AC30" s="75" t="s">
        <v>21</v>
      </c>
      <c r="AD30" s="7"/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/>
      <c r="AK30" s="50"/>
      <c r="AL30" s="50"/>
      <c r="AM30" s="9">
        <f>SUM(AE30:AI30)</f>
        <v>0</v>
      </c>
      <c r="AN30" s="26">
        <v>2018</v>
      </c>
    </row>
    <row r="31" spans="1:41" s="42" customFormat="1" ht="45" customHeight="1">
      <c r="A31" s="36">
        <v>6</v>
      </c>
      <c r="B31" s="36">
        <v>0</v>
      </c>
      <c r="C31" s="36">
        <v>2</v>
      </c>
      <c r="D31" s="36">
        <v>0</v>
      </c>
      <c r="E31" s="36">
        <v>5</v>
      </c>
      <c r="F31" s="36">
        <v>0</v>
      </c>
      <c r="G31" s="36">
        <v>2</v>
      </c>
      <c r="H31" s="36">
        <v>1</v>
      </c>
      <c r="I31" s="36">
        <v>8</v>
      </c>
      <c r="J31" s="36">
        <v>1</v>
      </c>
      <c r="K31" s="36">
        <v>1</v>
      </c>
      <c r="L31" s="36">
        <v>2</v>
      </c>
      <c r="M31" s="36">
        <v>0</v>
      </c>
      <c r="N31" s="36">
        <v>0</v>
      </c>
      <c r="O31" s="36"/>
      <c r="P31" s="36"/>
      <c r="Q31" s="36"/>
      <c r="R31" s="36"/>
      <c r="S31" s="36"/>
      <c r="T31" s="37"/>
      <c r="U31" s="37"/>
      <c r="V31" s="37"/>
      <c r="W31" s="37"/>
      <c r="X31" s="37"/>
      <c r="Y31" s="37"/>
      <c r="Z31" s="37"/>
      <c r="AA31" s="74"/>
      <c r="AB31" s="80" t="s">
        <v>41</v>
      </c>
      <c r="AC31" s="76" t="s">
        <v>21</v>
      </c>
      <c r="AD31" s="39" t="s">
        <v>11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 t="s">
        <v>14</v>
      </c>
      <c r="AK31" s="40" t="s">
        <v>14</v>
      </c>
      <c r="AL31" s="40" t="s">
        <v>14</v>
      </c>
      <c r="AM31" s="40">
        <v>0</v>
      </c>
      <c r="AN31" s="41">
        <v>2018</v>
      </c>
      <c r="AO31" s="65"/>
    </row>
    <row r="32" spans="1:40" s="27" customFormat="1" ht="30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3"/>
      <c r="U32" s="3"/>
      <c r="V32" s="3"/>
      <c r="W32" s="3"/>
      <c r="X32" s="3"/>
      <c r="Y32" s="3"/>
      <c r="Z32" s="3"/>
      <c r="AA32" s="3"/>
      <c r="AB32" s="77" t="s">
        <v>42</v>
      </c>
      <c r="AC32" s="3" t="s">
        <v>12</v>
      </c>
      <c r="AD32" s="7" t="s">
        <v>11</v>
      </c>
      <c r="AE32" s="55"/>
      <c r="AF32" s="30">
        <v>5</v>
      </c>
      <c r="AG32" s="30">
        <v>5</v>
      </c>
      <c r="AH32" s="55"/>
      <c r="AI32" s="30">
        <v>0</v>
      </c>
      <c r="AJ32" s="30">
        <v>100</v>
      </c>
      <c r="AK32" s="30">
        <v>100</v>
      </c>
      <c r="AL32" s="30">
        <v>100</v>
      </c>
      <c r="AM32" s="30">
        <v>5</v>
      </c>
      <c r="AN32" s="26">
        <v>2018</v>
      </c>
    </row>
    <row r="33" spans="1:40" s="27" customFormat="1" ht="29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3"/>
      <c r="U33" s="3"/>
      <c r="V33" s="3"/>
      <c r="W33" s="3"/>
      <c r="X33" s="3"/>
      <c r="Y33" s="3"/>
      <c r="Z33" s="3"/>
      <c r="AA33" s="3"/>
      <c r="AB33" s="28" t="s">
        <v>43</v>
      </c>
      <c r="AC33" s="3" t="s">
        <v>12</v>
      </c>
      <c r="AD33" s="7"/>
      <c r="AE33" s="55"/>
      <c r="AF33" s="30">
        <v>70</v>
      </c>
      <c r="AG33" s="30">
        <v>70</v>
      </c>
      <c r="AH33" s="55"/>
      <c r="AI33" s="30"/>
      <c r="AJ33" s="30">
        <v>0</v>
      </c>
      <c r="AK33" s="30">
        <v>0</v>
      </c>
      <c r="AL33" s="30">
        <v>0</v>
      </c>
      <c r="AM33" s="30">
        <v>70</v>
      </c>
      <c r="AN33" s="26">
        <v>2018</v>
      </c>
    </row>
    <row r="34" spans="1:40" s="27" customFormat="1" ht="30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3"/>
      <c r="U34" s="3"/>
      <c r="V34" s="3"/>
      <c r="W34" s="3"/>
      <c r="X34" s="3"/>
      <c r="Y34" s="3"/>
      <c r="Z34" s="3"/>
      <c r="AA34" s="3"/>
      <c r="AB34" s="28" t="s">
        <v>44</v>
      </c>
      <c r="AC34" s="3" t="s">
        <v>12</v>
      </c>
      <c r="AD34" s="7"/>
      <c r="AE34" s="55"/>
      <c r="AF34" s="30">
        <v>5</v>
      </c>
      <c r="AG34" s="30">
        <v>5</v>
      </c>
      <c r="AH34" s="55"/>
      <c r="AI34" s="30"/>
      <c r="AJ34" s="30"/>
      <c r="AK34" s="30"/>
      <c r="AL34" s="30"/>
      <c r="AM34" s="30">
        <v>5</v>
      </c>
      <c r="AN34" s="26">
        <v>2018</v>
      </c>
    </row>
    <row r="35" spans="1:40" s="27" customFormat="1" ht="51" customHeight="1">
      <c r="A35" s="62">
        <v>6</v>
      </c>
      <c r="B35" s="62">
        <v>0</v>
      </c>
      <c r="C35" s="62">
        <v>2</v>
      </c>
      <c r="D35" s="62">
        <v>0</v>
      </c>
      <c r="E35" s="62">
        <v>5</v>
      </c>
      <c r="F35" s="62">
        <v>0</v>
      </c>
      <c r="G35" s="62">
        <v>2</v>
      </c>
      <c r="H35" s="62">
        <v>1</v>
      </c>
      <c r="I35" s="62">
        <v>8</v>
      </c>
      <c r="J35" s="62">
        <v>1</v>
      </c>
      <c r="K35" s="62">
        <v>1</v>
      </c>
      <c r="L35" s="62">
        <v>2</v>
      </c>
      <c r="M35" s="62">
        <v>0</v>
      </c>
      <c r="N35" s="62">
        <v>1</v>
      </c>
      <c r="O35" s="62"/>
      <c r="P35" s="62"/>
      <c r="Q35" s="62"/>
      <c r="R35" s="1"/>
      <c r="S35" s="1"/>
      <c r="T35" s="3"/>
      <c r="U35" s="3"/>
      <c r="V35" s="3"/>
      <c r="W35" s="3"/>
      <c r="X35" s="3"/>
      <c r="Y35" s="3"/>
      <c r="Z35" s="3"/>
      <c r="AA35" s="3"/>
      <c r="AB35" s="2" t="s">
        <v>53</v>
      </c>
      <c r="AC35" s="3" t="s">
        <v>13</v>
      </c>
      <c r="AD35" s="7" t="s">
        <v>11</v>
      </c>
      <c r="AE35" s="55"/>
      <c r="AF35" s="4" t="s">
        <v>14</v>
      </c>
      <c r="AG35" s="4" t="s">
        <v>14</v>
      </c>
      <c r="AH35" s="55"/>
      <c r="AI35" s="4" t="s">
        <v>14</v>
      </c>
      <c r="AJ35" s="4" t="s">
        <v>14</v>
      </c>
      <c r="AK35" s="4" t="s">
        <v>14</v>
      </c>
      <c r="AL35" s="4" t="s">
        <v>14</v>
      </c>
      <c r="AM35" s="4" t="s">
        <v>14</v>
      </c>
      <c r="AN35" s="26">
        <v>2018</v>
      </c>
    </row>
    <row r="36" spans="1:40" ht="29.25" customHeight="1">
      <c r="A36" s="62">
        <v>6</v>
      </c>
      <c r="B36" s="62">
        <v>0</v>
      </c>
      <c r="C36" s="62">
        <v>2</v>
      </c>
      <c r="D36" s="62">
        <v>0</v>
      </c>
      <c r="E36" s="62">
        <v>5</v>
      </c>
      <c r="F36" s="62">
        <v>0</v>
      </c>
      <c r="G36" s="62">
        <v>2</v>
      </c>
      <c r="H36" s="62">
        <v>1</v>
      </c>
      <c r="I36" s="62">
        <v>8</v>
      </c>
      <c r="J36" s="62">
        <v>1</v>
      </c>
      <c r="K36" s="62">
        <v>1</v>
      </c>
      <c r="L36" s="62">
        <v>2</v>
      </c>
      <c r="M36" s="62">
        <v>0</v>
      </c>
      <c r="N36" s="62">
        <v>0</v>
      </c>
      <c r="O36" s="62"/>
      <c r="P36" s="62"/>
      <c r="Q36" s="62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4" t="s">
        <v>33</v>
      </c>
      <c r="AC36" s="3" t="s">
        <v>34</v>
      </c>
      <c r="AD36" s="7" t="s">
        <v>11</v>
      </c>
      <c r="AE36" s="33"/>
      <c r="AF36" s="53">
        <v>0</v>
      </c>
      <c r="AG36" s="53">
        <v>1</v>
      </c>
      <c r="AH36" s="33"/>
      <c r="AI36" s="53">
        <v>0</v>
      </c>
      <c r="AJ36" s="53" t="s">
        <v>14</v>
      </c>
      <c r="AK36" s="53" t="s">
        <v>14</v>
      </c>
      <c r="AL36" s="53" t="s">
        <v>14</v>
      </c>
      <c r="AM36" s="53">
        <v>1</v>
      </c>
      <c r="AN36" s="26">
        <v>2018</v>
      </c>
    </row>
    <row r="45" spans="28:29" ht="12.75">
      <c r="AB45" s="81" t="s">
        <v>54</v>
      </c>
      <c r="AC45" s="81" t="s">
        <v>55</v>
      </c>
    </row>
    <row r="46" ht="38.25">
      <c r="AC46" s="81" t="s">
        <v>56</v>
      </c>
    </row>
  </sheetData>
  <sheetProtection/>
  <mergeCells count="24">
    <mergeCell ref="A15:Q15"/>
    <mergeCell ref="A16:C16"/>
    <mergeCell ref="F16:G16"/>
    <mergeCell ref="AM15:AN15"/>
    <mergeCell ref="AD15:AD16"/>
    <mergeCell ref="R15:AA16"/>
    <mergeCell ref="AE15:AL15"/>
    <mergeCell ref="AB15:AB16"/>
    <mergeCell ref="H16:Q16"/>
    <mergeCell ref="D16:E16"/>
    <mergeCell ref="A6:AL6"/>
    <mergeCell ref="H10:AN10"/>
    <mergeCell ref="H13:AN13"/>
    <mergeCell ref="H11:AN11"/>
    <mergeCell ref="H12:AN12"/>
    <mergeCell ref="AM6:AN6"/>
    <mergeCell ref="H7:AC7"/>
    <mergeCell ref="H8:AN8"/>
    <mergeCell ref="H9:AN9"/>
    <mergeCell ref="AJ1:AN2"/>
    <mergeCell ref="A4:AL4"/>
    <mergeCell ref="AM4:AN4"/>
    <mergeCell ref="A5:AL5"/>
    <mergeCell ref="AM5:AN5"/>
  </mergeCells>
  <printOptions/>
  <pageMargins left="0.2755905511811024" right="0.2362204724409449" top="1.1811023622047245" bottom="0.1968503937007874" header="0.31496062992125984" footer="0.31496062992125984"/>
  <pageSetup fitToHeight="2" fitToWidth="1" horizontalDpi="600" verticalDpi="600" orientation="landscape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2017-09-05T10:55:11Z</cp:lastPrinted>
  <dcterms:created xsi:type="dcterms:W3CDTF">2006-09-16T00:00:00Z</dcterms:created>
  <dcterms:modified xsi:type="dcterms:W3CDTF">2017-09-05T10:55:40Z</dcterms:modified>
  <cp:category/>
  <cp:version/>
  <cp:contentType/>
  <cp:contentStatus/>
</cp:coreProperties>
</file>