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<sst xmlns="http://schemas.openxmlformats.org/spreadsheetml/2006/main" count="896" uniqueCount="200">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</sst>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33" fillId="4" borderId="11" xfId="0" applyFont="1" applyFill="1" applyBorder="1" applyAlignment="1">
      <alignment vertical="top" wrapText="1"/>
    </xf>
    <xf numFmtId="0" fontId="30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4" fillId="3" borderId="0" xfId="0" applyFont="1" applyFill="1" applyAlignment="1">
      <alignment/>
    </xf>
    <xf numFmtId="0" fontId="34" fillId="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justify" vertical="center"/>
    </xf>
    <xf numFmtId="0" fontId="29" fillId="4" borderId="11" xfId="0" applyFont="1" applyFill="1" applyBorder="1" applyAlignment="1">
      <alignment/>
    </xf>
    <xf numFmtId="0" fontId="29" fillId="4" borderId="0" xfId="0" applyFont="1" applyFill="1" applyAlignment="1">
      <alignment horizontal="justify" vertical="center"/>
    </xf>
    <xf numFmtId="0" fontId="2" fillId="7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/>
    </xf>
    <xf numFmtId="0" fontId="28" fillId="22" borderId="11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left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6" t="s">
        <v>84</v>
      </c>
      <c r="AD1" s="206"/>
    </row>
    <row r="2" spans="29:30" ht="162" customHeight="1">
      <c r="AC2" s="210" t="s">
        <v>88</v>
      </c>
      <c r="AD2" s="210"/>
    </row>
    <row r="3" spans="1:30" ht="18.75">
      <c r="A3" s="11"/>
      <c r="B3" s="11"/>
      <c r="C3" s="209" t="s">
        <v>68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18.75">
      <c r="A4" s="11"/>
      <c r="B4" s="11"/>
      <c r="C4" s="209" t="s">
        <v>87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ht="18.75">
      <c r="A5" s="11"/>
      <c r="B5" s="11"/>
      <c r="C5" s="209" t="s">
        <v>83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</row>
    <row r="6" spans="1:30" ht="18.75">
      <c r="A6" s="11"/>
      <c r="B6" s="11"/>
      <c r="C6" s="207" t="s">
        <v>67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8.75">
      <c r="A7" s="11"/>
      <c r="B7" s="11"/>
      <c r="C7" s="208" t="s">
        <v>82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ht="18.75">
      <c r="A8" s="11"/>
      <c r="B8" s="11"/>
      <c r="C8" s="209" t="s">
        <v>69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1:30" ht="18.75">
      <c r="A9" s="11"/>
      <c r="B9" s="11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0" ht="19.5">
      <c r="A10" s="11"/>
      <c r="B10" s="11"/>
      <c r="C10" s="221" t="s">
        <v>7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</row>
    <row r="11" spans="1:59" s="1" customFormat="1" ht="15.75" customHeight="1">
      <c r="A11" s="11"/>
      <c r="B11" s="11"/>
      <c r="C11" s="211" t="s">
        <v>70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8" t="s">
        <v>71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9" t="s">
        <v>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 t="s">
        <v>34</v>
      </c>
      <c r="P13" s="219"/>
      <c r="Q13" s="219"/>
      <c r="R13" s="219"/>
      <c r="S13" s="219"/>
      <c r="T13" s="219"/>
      <c r="U13" s="219"/>
      <c r="V13" s="219"/>
      <c r="W13" s="219"/>
      <c r="X13" s="219"/>
      <c r="Y13" s="219" t="s">
        <v>36</v>
      </c>
      <c r="Z13" s="214" t="s">
        <v>0</v>
      </c>
      <c r="AA13" s="217" t="s">
        <v>66</v>
      </c>
      <c r="AB13" s="217"/>
      <c r="AC13" s="217"/>
      <c r="AD13" s="2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9" t="s">
        <v>45</v>
      </c>
      <c r="B14" s="219"/>
      <c r="C14" s="219"/>
      <c r="D14" s="219" t="s">
        <v>46</v>
      </c>
      <c r="E14" s="219"/>
      <c r="F14" s="219" t="s">
        <v>47</v>
      </c>
      <c r="G14" s="219"/>
      <c r="H14" s="219" t="s">
        <v>44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24"/>
      <c r="Z14" s="215"/>
      <c r="AA14" s="217" t="s">
        <v>65</v>
      </c>
      <c r="AB14" s="217" t="s">
        <v>64</v>
      </c>
      <c r="AC14" s="217" t="s">
        <v>63</v>
      </c>
      <c r="AD14" s="217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24"/>
      <c r="Z15" s="215"/>
      <c r="AA15" s="217"/>
      <c r="AB15" s="217"/>
      <c r="AC15" s="217"/>
      <c r="AD15" s="2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4"/>
      <c r="Z16" s="216"/>
      <c r="AA16" s="217"/>
      <c r="AB16" s="217"/>
      <c r="AC16" s="217"/>
      <c r="AD16" s="2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212" t="s">
        <v>77</v>
      </c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220" t="s">
        <v>72</v>
      </c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2"/>
      <c r="AD72" s="22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220" t="s">
        <v>73</v>
      </c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220" t="s">
        <v>74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220"/>
      <c r="K75" s="220" t="s">
        <v>55</v>
      </c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225" t="s">
        <v>75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AB76" s="226" t="s">
        <v>54</v>
      </c>
      <c r="AC76" s="226"/>
      <c r="AD76" s="22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25" t="s">
        <v>53</v>
      </c>
      <c r="K77" s="225"/>
      <c r="L77" s="225"/>
      <c r="M77" s="225"/>
      <c r="N77" s="225"/>
      <c r="O77" s="225"/>
      <c r="P77" s="225"/>
      <c r="Q77" s="22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5"/>
  <sheetViews>
    <sheetView tabSelected="1" view="pageBreakPreview" zoomScaleNormal="70" zoomScaleSheetLayoutView="100" zoomScalePageLayoutView="0" workbookViewId="0" topLeftCell="A108">
      <selection activeCell="B1" sqref="B1:AL12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06" t="s">
        <v>35</v>
      </c>
      <c r="AI1" s="206"/>
      <c r="AJ1" s="206"/>
      <c r="AK1" s="206"/>
      <c r="AL1" s="206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29" t="s">
        <v>154</v>
      </c>
      <c r="AI2" s="229"/>
      <c r="AJ2" s="229"/>
      <c r="AK2" s="229"/>
      <c r="AL2" s="229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10"/>
      <c r="AI4" s="210"/>
      <c r="AJ4" s="210"/>
      <c r="AK4" s="210"/>
      <c r="AL4" s="21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0" t="s">
        <v>86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28" t="s">
        <v>153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99" t="s">
        <v>76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27" t="s">
        <v>118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28" t="s">
        <v>85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1" t="s">
        <v>51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1" t="s">
        <v>52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219" t="s">
        <v>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168"/>
      <c r="Q16" s="168"/>
      <c r="R16" s="168"/>
      <c r="S16" s="232" t="s">
        <v>34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19" t="s">
        <v>36</v>
      </c>
      <c r="AD16" s="219" t="s">
        <v>0</v>
      </c>
      <c r="AE16" s="219" t="s">
        <v>37</v>
      </c>
      <c r="AF16" s="219"/>
      <c r="AG16" s="219"/>
      <c r="AH16" s="219"/>
      <c r="AI16" s="219"/>
      <c r="AJ16" s="219"/>
      <c r="AK16" s="217" t="s">
        <v>9</v>
      </c>
      <c r="AL16" s="217"/>
      <c r="AM16" s="10"/>
    </row>
    <row r="17" spans="1:39" s="39" customFormat="1" ht="15" customHeight="1">
      <c r="A17" s="10"/>
      <c r="B17" s="219" t="s">
        <v>45</v>
      </c>
      <c r="C17" s="219"/>
      <c r="D17" s="219"/>
      <c r="E17" s="219" t="s">
        <v>46</v>
      </c>
      <c r="F17" s="219"/>
      <c r="G17" s="219" t="s">
        <v>47</v>
      </c>
      <c r="H17" s="219"/>
      <c r="I17" s="201" t="s">
        <v>44</v>
      </c>
      <c r="J17" s="202"/>
      <c r="K17" s="202"/>
      <c r="L17" s="202"/>
      <c r="M17" s="202"/>
      <c r="N17" s="202"/>
      <c r="O17" s="203"/>
      <c r="P17" s="169"/>
      <c r="Q17" s="169"/>
      <c r="R17" s="169"/>
      <c r="S17" s="233"/>
      <c r="T17" s="234"/>
      <c r="U17" s="234"/>
      <c r="V17" s="234"/>
      <c r="W17" s="234"/>
      <c r="X17" s="234"/>
      <c r="Y17" s="234"/>
      <c r="Z17" s="234"/>
      <c r="AA17" s="234"/>
      <c r="AB17" s="234"/>
      <c r="AC17" s="219"/>
      <c r="AD17" s="219"/>
      <c r="AE17" s="219"/>
      <c r="AF17" s="219"/>
      <c r="AG17" s="219"/>
      <c r="AH17" s="219"/>
      <c r="AI17" s="219"/>
      <c r="AJ17" s="219"/>
      <c r="AK17" s="217"/>
      <c r="AL17" s="217"/>
      <c r="AM17" s="10"/>
    </row>
    <row r="18" spans="1:39" s="39" customFormat="1" ht="25.5">
      <c r="A18" s="10"/>
      <c r="B18" s="219"/>
      <c r="C18" s="219"/>
      <c r="D18" s="219"/>
      <c r="E18" s="219"/>
      <c r="F18" s="219"/>
      <c r="G18" s="219"/>
      <c r="H18" s="219"/>
      <c r="I18" s="204"/>
      <c r="J18" s="205"/>
      <c r="K18" s="205"/>
      <c r="L18" s="205"/>
      <c r="M18" s="205"/>
      <c r="N18" s="205"/>
      <c r="O18" s="231"/>
      <c r="P18" s="170"/>
      <c r="Q18" s="170"/>
      <c r="R18" s="170"/>
      <c r="S18" s="235"/>
      <c r="T18" s="205"/>
      <c r="U18" s="205"/>
      <c r="V18" s="205"/>
      <c r="W18" s="205"/>
      <c r="X18" s="205"/>
      <c r="Y18" s="205"/>
      <c r="Z18" s="205"/>
      <c r="AA18" s="205"/>
      <c r="AB18" s="205"/>
      <c r="AC18" s="219"/>
      <c r="AD18" s="219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 aca="true" t="shared" si="0" ref="AE20:AF22">(AE26+AE42+AE95)</f>
        <v>11119.137199999997</v>
      </c>
      <c r="AF20" s="113">
        <f t="shared" si="0"/>
        <v>5842.309</v>
      </c>
      <c r="AG20" s="113">
        <f>(AG26+AG42+AG95+AG119)</f>
        <v>5385.160000000001</v>
      </c>
      <c r="AH20" s="113">
        <f aca="true" t="shared" si="1" ref="AH20:AI22">(AH26+AH42+AH95)</f>
        <v>4809.530000000001</v>
      </c>
      <c r="AI20" s="113">
        <f t="shared" si="1"/>
        <v>4762.75</v>
      </c>
      <c r="AJ20" s="68"/>
      <c r="AK20" s="68">
        <f>(AK22+AK21)</f>
        <v>31918.8862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 t="shared" si="0"/>
        <v>10236.96883</v>
      </c>
      <c r="AF21" s="137">
        <f t="shared" si="0"/>
        <v>5842.309</v>
      </c>
      <c r="AG21" s="137">
        <f>(AG27+AG43+AG96)</f>
        <v>5385.160000000001</v>
      </c>
      <c r="AH21" s="137">
        <f t="shared" si="1"/>
        <v>4809.530000000001</v>
      </c>
      <c r="AI21" s="137">
        <f t="shared" si="1"/>
        <v>4762.75</v>
      </c>
      <c r="AJ21" s="138"/>
      <c r="AK21" s="138">
        <f>(AE21+AF21+AG21+AH21+AI21)</f>
        <v>31036.71783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 t="shared" si="0"/>
        <v>882.1683700000001</v>
      </c>
      <c r="AF22" s="137">
        <f t="shared" si="0"/>
        <v>0</v>
      </c>
      <c r="AG22" s="137"/>
      <c r="AH22" s="137">
        <f t="shared" si="1"/>
        <v>0</v>
      </c>
      <c r="AI22" s="137">
        <f t="shared" si="1"/>
        <v>0</v>
      </c>
      <c r="AJ22" s="138"/>
      <c r="AK22" s="138">
        <f>(AE22+AF22+AG22+AH22+AI22)</f>
        <v>882.1683700000001</v>
      </c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2" ref="AK23:AK73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2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2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200.475</v>
      </c>
      <c r="AG26" s="115">
        <f>(AG29+AG32)</f>
        <v>156.85</v>
      </c>
      <c r="AH26" s="115">
        <f>(AH27)</f>
        <v>199.85</v>
      </c>
      <c r="AI26" s="115">
        <f>(AI27)</f>
        <v>199.85</v>
      </c>
      <c r="AJ26" s="73"/>
      <c r="AK26" s="74">
        <f t="shared" si="2"/>
        <v>1095.825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200.475</v>
      </c>
      <c r="AG27" s="145">
        <f>(AG26)</f>
        <v>156.85</v>
      </c>
      <c r="AH27" s="145">
        <f>(AH38)</f>
        <v>199.85</v>
      </c>
      <c r="AI27" s="145">
        <f>(AI38)</f>
        <v>199.85</v>
      </c>
      <c r="AJ27" s="146"/>
      <c r="AK27" s="147">
        <f t="shared" si="2"/>
        <v>1095.825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2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2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2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177</v>
      </c>
      <c r="AD32" s="82" t="s">
        <v>3</v>
      </c>
      <c r="AE32" s="117">
        <f>(AE33)</f>
        <v>338.8</v>
      </c>
      <c r="AF32" s="117">
        <f>(AF33)</f>
        <v>200.475</v>
      </c>
      <c r="AG32" s="117">
        <f>(AG33)</f>
        <v>156.85</v>
      </c>
      <c r="AH32" s="117">
        <f>(AH33)</f>
        <v>199.85</v>
      </c>
      <c r="AI32" s="117">
        <f>(AI33)</f>
        <v>199.85</v>
      </c>
      <c r="AJ32" s="157"/>
      <c r="AK32" s="81">
        <f t="shared" si="2"/>
        <v>1095.825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200.475</v>
      </c>
      <c r="AG33" s="117">
        <f>(AG37+AG38+AG39+AG40+AG41)</f>
        <v>156.85</v>
      </c>
      <c r="AH33" s="117">
        <f>(AH41+AH40+AH39+AH38+AH37)</f>
        <v>199.85</v>
      </c>
      <c r="AI33" s="117">
        <f>(AI41+AI40+AI39+AI38+AI37)</f>
        <v>199.85</v>
      </c>
      <c r="AJ33" s="157"/>
      <c r="AK33" s="81">
        <f t="shared" si="2"/>
        <v>1095.825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2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2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2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0</v>
      </c>
      <c r="M37" s="96">
        <v>3</v>
      </c>
      <c r="N37" s="96">
        <v>4</v>
      </c>
      <c r="O37" s="96">
        <v>0</v>
      </c>
      <c r="P37" s="96">
        <v>0</v>
      </c>
      <c r="Q37" s="96">
        <v>1</v>
      </c>
      <c r="R37" s="96" t="s">
        <v>184</v>
      </c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174">
        <v>0</v>
      </c>
      <c r="AG37" s="88">
        <v>16</v>
      </c>
      <c r="AH37" s="88">
        <v>0</v>
      </c>
      <c r="AI37" s="88">
        <v>0</v>
      </c>
      <c r="AJ37" s="88"/>
      <c r="AK37" s="89">
        <f t="shared" si="2"/>
        <v>16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>
        <v>0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170.475</v>
      </c>
      <c r="AG38" s="88">
        <v>140.85</v>
      </c>
      <c r="AH38" s="88">
        <v>199.85</v>
      </c>
      <c r="AI38" s="88">
        <v>199.85</v>
      </c>
      <c r="AJ38" s="88">
        <v>0</v>
      </c>
      <c r="AK38" s="89">
        <f t="shared" si="2"/>
        <v>977.0250000000001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2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f t="shared" si="2"/>
        <v>2.8</v>
      </c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168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178</v>
      </c>
      <c r="AD41" s="160" t="s">
        <v>3</v>
      </c>
      <c r="AE41" s="156">
        <v>0</v>
      </c>
      <c r="AF41" s="172">
        <v>30</v>
      </c>
      <c r="AG41" s="88">
        <v>0</v>
      </c>
      <c r="AH41" s="88">
        <v>0</v>
      </c>
      <c r="AI41" s="88">
        <v>0</v>
      </c>
      <c r="AJ41" s="88"/>
      <c r="AK41" s="89">
        <f t="shared" si="2"/>
        <v>30</v>
      </c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(AE45+AE82)</f>
        <v>9016.330409999999</v>
      </c>
      <c r="AF42" s="118">
        <f>(AF45+AF82)</f>
        <v>5641.834</v>
      </c>
      <c r="AG42" s="118">
        <f>(AG43)</f>
        <v>5228.31</v>
      </c>
      <c r="AH42" s="118">
        <f>(AH45+AH82)</f>
        <v>3609.6800000000003</v>
      </c>
      <c r="AI42" s="118">
        <f>(AI45+AI82)</f>
        <v>3616.46</v>
      </c>
      <c r="AJ42" s="110"/>
      <c r="AK42" s="74">
        <f>(AE42+AF42+AG42+AH42+AI42)</f>
        <v>27112.61441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(AE46+AE83)</f>
        <v>8942.76541</v>
      </c>
      <c r="AF43" s="149">
        <f>(AF46+AF83)</f>
        <v>5641.834</v>
      </c>
      <c r="AG43" s="150">
        <f>(AG83+AG46)</f>
        <v>5228.31</v>
      </c>
      <c r="AH43" s="149">
        <f>(AH46+AH83)</f>
        <v>3609.6800000000003</v>
      </c>
      <c r="AI43" s="150">
        <f>(AI83+AI46)</f>
        <v>3616.46</v>
      </c>
      <c r="AJ43" s="151"/>
      <c r="AK43" s="147">
        <f>(AE43+AF43+AG43+AH43+AI43)</f>
        <v>27039.04941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(AE73+AE78)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3686.2659999999996</v>
      </c>
      <c r="AG45" s="119">
        <f>(AG46)</f>
        <v>2410.51</v>
      </c>
      <c r="AH45" s="119">
        <f>(AH46)</f>
        <v>1609.68</v>
      </c>
      <c r="AI45" s="119">
        <f>(AI46)</f>
        <v>1616.46</v>
      </c>
      <c r="AJ45" s="111"/>
      <c r="AK45" s="81">
        <f t="shared" si="2"/>
        <v>16041.0366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(AE50+AE51+AE72+AE75+AE77)</f>
        <v>6644.5556</v>
      </c>
      <c r="AF46" s="120">
        <f>(AF49+AF50+AF51+AF73+AF74+AF75+AF76+AF77+AF78+AF79+AF80+AF81)</f>
        <v>3686.2659999999996</v>
      </c>
      <c r="AG46" s="120">
        <f>(AG51+AG75+AG76)</f>
        <v>2410.51</v>
      </c>
      <c r="AH46" s="120">
        <f>(AH51+AH75+AH76)</f>
        <v>1609.68</v>
      </c>
      <c r="AI46" s="120">
        <f>(AI51+AI75+AI76)</f>
        <v>1616.46</v>
      </c>
      <c r="AJ46" s="120"/>
      <c r="AK46" s="81">
        <f>(AE46+AF46+AG46+AH46+AI46)</f>
        <v>15967.4716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(AE73+AE78)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2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2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168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v>2882.035</v>
      </c>
      <c r="AG51" s="122">
        <v>2193.71</v>
      </c>
      <c r="AH51" s="122">
        <v>1517.68</v>
      </c>
      <c r="AI51" s="122">
        <v>1616.46</v>
      </c>
      <c r="AJ51" s="122"/>
      <c r="AK51" s="89">
        <f t="shared" si="2"/>
        <v>10811.763599999998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0</v>
      </c>
      <c r="AH52" s="103">
        <v>0</v>
      </c>
      <c r="AI52" s="103">
        <v>0</v>
      </c>
      <c r="AJ52" s="103"/>
      <c r="AK52" s="104">
        <f t="shared" si="2"/>
        <v>180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0</v>
      </c>
      <c r="AH53" s="103">
        <v>0</v>
      </c>
      <c r="AI53" s="103">
        <v>0</v>
      </c>
      <c r="AJ53" s="103"/>
      <c r="AK53" s="104">
        <f t="shared" si="2"/>
        <v>570.986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123">
        <v>1430</v>
      </c>
      <c r="AG54" s="103">
        <v>1562.5</v>
      </c>
      <c r="AH54" s="103">
        <v>1300</v>
      </c>
      <c r="AI54" s="103">
        <v>1400</v>
      </c>
      <c r="AJ54" s="103"/>
      <c r="AK54" s="104">
        <f t="shared" si="2"/>
        <v>7000.3344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2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0</v>
      </c>
      <c r="AH56" s="103">
        <v>0</v>
      </c>
      <c r="AI56" s="103">
        <v>0</v>
      </c>
      <c r="AJ56" s="103"/>
      <c r="AK56" s="104">
        <f t="shared" si="2"/>
        <v>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0</v>
      </c>
      <c r="AH57" s="103">
        <v>49.68</v>
      </c>
      <c r="AI57" s="103">
        <v>48.46</v>
      </c>
      <c r="AJ57" s="103"/>
      <c r="AK57" s="104">
        <f t="shared" si="2"/>
        <v>198.14000000000001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123">
        <v>184</v>
      </c>
      <c r="AG58" s="103">
        <v>255</v>
      </c>
      <c r="AH58" s="103">
        <v>168</v>
      </c>
      <c r="AI58" s="103">
        <v>168</v>
      </c>
      <c r="AJ58" s="103"/>
      <c r="AK58" s="104">
        <f t="shared" si="2"/>
        <v>1059.37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70</v>
      </c>
      <c r="AH59" s="103">
        <v>0</v>
      </c>
      <c r="AI59" s="103">
        <v>0</v>
      </c>
      <c r="AJ59" s="103"/>
      <c r="AK59" s="104">
        <f t="shared" si="2"/>
        <v>80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>
        <v>0</v>
      </c>
      <c r="AH60" s="103">
        <v>0</v>
      </c>
      <c r="AI60" s="103">
        <v>0</v>
      </c>
      <c r="AJ60" s="103">
        <v>0</v>
      </c>
      <c r="AK60" s="104">
        <f t="shared" si="2"/>
        <v>100</v>
      </c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123">
        <v>0</v>
      </c>
      <c r="AG61" s="103">
        <v>0</v>
      </c>
      <c r="AH61" s="103">
        <v>0</v>
      </c>
      <c r="AI61" s="103">
        <v>0</v>
      </c>
      <c r="AJ61" s="103"/>
      <c r="AK61" s="104">
        <f t="shared" si="2"/>
        <v>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2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0</v>
      </c>
      <c r="AH63" s="103">
        <v>0</v>
      </c>
      <c r="AI63" s="103">
        <v>0</v>
      </c>
      <c r="AJ63" s="103"/>
      <c r="AK63" s="104">
        <f t="shared" si="2"/>
        <v>178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123">
        <v>0</v>
      </c>
      <c r="AG64" s="103">
        <v>0</v>
      </c>
      <c r="AH64" s="103">
        <v>0</v>
      </c>
      <c r="AI64" s="103">
        <v>0</v>
      </c>
      <c r="AJ64" s="103"/>
      <c r="AK64" s="104">
        <f t="shared" si="2"/>
        <v>91.8</v>
      </c>
      <c r="AL64" s="108">
        <v>2019</v>
      </c>
      <c r="AM64" s="10"/>
    </row>
    <row r="65" spans="1:39" s="8" customFormat="1" ht="15">
      <c r="A65" s="10"/>
      <c r="B65" s="106" t="s">
        <v>112</v>
      </c>
      <c r="C65" s="106" t="s">
        <v>112</v>
      </c>
      <c r="D65" s="106" t="s">
        <v>112</v>
      </c>
      <c r="E65" s="107" t="s">
        <v>112</v>
      </c>
      <c r="F65" s="107" t="s">
        <v>112</v>
      </c>
      <c r="G65" s="107" t="s">
        <v>112</v>
      </c>
      <c r="H65" s="107" t="s">
        <v>112</v>
      </c>
      <c r="I65" s="107" t="s">
        <v>112</v>
      </c>
      <c r="J65" s="106" t="s">
        <v>112</v>
      </c>
      <c r="K65" s="106" t="s">
        <v>112</v>
      </c>
      <c r="L65" s="106" t="s">
        <v>112</v>
      </c>
      <c r="M65" s="106" t="s">
        <v>112</v>
      </c>
      <c r="N65" s="106" t="s">
        <v>112</v>
      </c>
      <c r="O65" s="106" t="s">
        <v>112</v>
      </c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175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>
        <f t="shared" si="2"/>
        <v>10</v>
      </c>
      <c r="AL65" s="108">
        <v>2019</v>
      </c>
      <c r="AM65" s="10"/>
    </row>
    <row r="66" spans="1:39" s="8" customFormat="1" ht="15">
      <c r="A66" s="10"/>
      <c r="B66" s="106" t="s">
        <v>112</v>
      </c>
      <c r="C66" s="106" t="s">
        <v>112</v>
      </c>
      <c r="D66" s="106" t="s">
        <v>112</v>
      </c>
      <c r="E66" s="107" t="s">
        <v>112</v>
      </c>
      <c r="F66" s="107" t="s">
        <v>112</v>
      </c>
      <c r="G66" s="107" t="s">
        <v>112</v>
      </c>
      <c r="H66" s="107" t="s">
        <v>112</v>
      </c>
      <c r="I66" s="107" t="s">
        <v>112</v>
      </c>
      <c r="J66" s="106" t="s">
        <v>112</v>
      </c>
      <c r="K66" s="106" t="s">
        <v>112</v>
      </c>
      <c r="L66" s="106" t="s">
        <v>112</v>
      </c>
      <c r="M66" s="106" t="s">
        <v>112</v>
      </c>
      <c r="N66" s="106" t="s">
        <v>112</v>
      </c>
      <c r="O66" s="106" t="s">
        <v>112</v>
      </c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176</v>
      </c>
      <c r="AD66" s="165" t="s">
        <v>3</v>
      </c>
      <c r="AE66" s="123">
        <v>0</v>
      </c>
      <c r="AF66" s="123">
        <v>48</v>
      </c>
      <c r="AG66" s="103">
        <v>50</v>
      </c>
      <c r="AH66" s="103">
        <v>0</v>
      </c>
      <c r="AI66" s="103">
        <v>0</v>
      </c>
      <c r="AJ66" s="103">
        <v>0</v>
      </c>
      <c r="AK66" s="104">
        <f t="shared" si="2"/>
        <v>98</v>
      </c>
      <c r="AL66" s="108">
        <v>2019</v>
      </c>
      <c r="AM66" s="10"/>
    </row>
    <row r="67" spans="1:39" s="8" customFormat="1" ht="24">
      <c r="A67" s="10"/>
      <c r="B67" s="106" t="s">
        <v>112</v>
      </c>
      <c r="C67" s="106" t="s">
        <v>112</v>
      </c>
      <c r="D67" s="106" t="s">
        <v>112</v>
      </c>
      <c r="E67" s="107" t="s">
        <v>112</v>
      </c>
      <c r="F67" s="107" t="s">
        <v>112</v>
      </c>
      <c r="G67" s="107" t="s">
        <v>112</v>
      </c>
      <c r="H67" s="107" t="s">
        <v>112</v>
      </c>
      <c r="I67" s="107" t="s">
        <v>112</v>
      </c>
      <c r="J67" s="106" t="s">
        <v>112</v>
      </c>
      <c r="K67" s="106" t="s">
        <v>112</v>
      </c>
      <c r="L67" s="106" t="s">
        <v>112</v>
      </c>
      <c r="M67" s="106" t="s">
        <v>112</v>
      </c>
      <c r="N67" s="106" t="s">
        <v>112</v>
      </c>
      <c r="O67" s="106" t="s">
        <v>112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187</v>
      </c>
      <c r="AD67" s="165" t="s">
        <v>3</v>
      </c>
      <c r="AE67" s="123">
        <v>0</v>
      </c>
      <c r="AF67" s="123">
        <v>0</v>
      </c>
      <c r="AG67" s="103">
        <v>50</v>
      </c>
      <c r="AH67" s="103">
        <v>0</v>
      </c>
      <c r="AI67" s="103">
        <v>0</v>
      </c>
      <c r="AJ67" s="103">
        <v>0</v>
      </c>
      <c r="AK67" s="104">
        <f t="shared" si="2"/>
        <v>50</v>
      </c>
      <c r="AL67" s="108">
        <v>2019</v>
      </c>
      <c r="AM67" s="10"/>
    </row>
    <row r="68" spans="1:39" s="8" customFormat="1" ht="24">
      <c r="A68" s="10"/>
      <c r="B68" s="106" t="s">
        <v>112</v>
      </c>
      <c r="C68" s="106" t="s">
        <v>112</v>
      </c>
      <c r="D68" s="106" t="s">
        <v>112</v>
      </c>
      <c r="E68" s="107" t="s">
        <v>112</v>
      </c>
      <c r="F68" s="107" t="s">
        <v>112</v>
      </c>
      <c r="G68" s="107" t="s">
        <v>112</v>
      </c>
      <c r="H68" s="107" t="s">
        <v>112</v>
      </c>
      <c r="I68" s="107" t="s">
        <v>112</v>
      </c>
      <c r="J68" s="106" t="s">
        <v>112</v>
      </c>
      <c r="K68" s="106" t="s">
        <v>112</v>
      </c>
      <c r="L68" s="106" t="s">
        <v>112</v>
      </c>
      <c r="M68" s="106" t="s">
        <v>112</v>
      </c>
      <c r="N68" s="106" t="s">
        <v>112</v>
      </c>
      <c r="O68" s="106" t="s">
        <v>112</v>
      </c>
      <c r="P68" s="106"/>
      <c r="Q68" s="106"/>
      <c r="R68" s="106"/>
      <c r="S68" s="105"/>
      <c r="T68" s="84"/>
      <c r="U68" s="85"/>
      <c r="V68" s="85"/>
      <c r="W68" s="85"/>
      <c r="X68" s="85"/>
      <c r="Y68" s="85"/>
      <c r="Z68" s="85"/>
      <c r="AA68" s="85"/>
      <c r="AB68" s="85"/>
      <c r="AC68" s="101" t="s">
        <v>188</v>
      </c>
      <c r="AD68" s="165" t="s">
        <v>3</v>
      </c>
      <c r="AE68" s="123">
        <v>0</v>
      </c>
      <c r="AF68" s="123">
        <v>0</v>
      </c>
      <c r="AG68" s="103">
        <v>20</v>
      </c>
      <c r="AH68" s="103">
        <v>0</v>
      </c>
      <c r="AI68" s="103">
        <v>0</v>
      </c>
      <c r="AJ68" s="103">
        <v>0</v>
      </c>
      <c r="AK68" s="104">
        <f t="shared" si="2"/>
        <v>20</v>
      </c>
      <c r="AL68" s="108">
        <v>2019</v>
      </c>
      <c r="AM68" s="10"/>
    </row>
    <row r="69" spans="1:39" s="8" customFormat="1" ht="36">
      <c r="A69" s="10"/>
      <c r="B69" s="106" t="s">
        <v>112</v>
      </c>
      <c r="C69" s="106" t="s">
        <v>112</v>
      </c>
      <c r="D69" s="106" t="s">
        <v>112</v>
      </c>
      <c r="E69" s="107" t="s">
        <v>112</v>
      </c>
      <c r="F69" s="107" t="s">
        <v>112</v>
      </c>
      <c r="G69" s="107" t="s">
        <v>112</v>
      </c>
      <c r="H69" s="107" t="s">
        <v>112</v>
      </c>
      <c r="I69" s="107" t="s">
        <v>112</v>
      </c>
      <c r="J69" s="106" t="s">
        <v>112</v>
      </c>
      <c r="K69" s="106" t="s">
        <v>112</v>
      </c>
      <c r="L69" s="106" t="s">
        <v>112</v>
      </c>
      <c r="M69" s="106" t="s">
        <v>112</v>
      </c>
      <c r="N69" s="106" t="s">
        <v>112</v>
      </c>
      <c r="O69" s="106" t="s">
        <v>112</v>
      </c>
      <c r="P69" s="106"/>
      <c r="Q69" s="106"/>
      <c r="R69" s="106"/>
      <c r="S69" s="105"/>
      <c r="T69" s="84"/>
      <c r="U69" s="85"/>
      <c r="V69" s="85"/>
      <c r="W69" s="85"/>
      <c r="X69" s="85"/>
      <c r="Y69" s="85"/>
      <c r="Z69" s="85"/>
      <c r="AA69" s="85"/>
      <c r="AB69" s="85"/>
      <c r="AC69" s="101" t="s">
        <v>189</v>
      </c>
      <c r="AD69" s="165" t="s">
        <v>3</v>
      </c>
      <c r="AE69" s="123">
        <v>0</v>
      </c>
      <c r="AF69" s="123">
        <v>0</v>
      </c>
      <c r="AG69" s="103">
        <v>20</v>
      </c>
      <c r="AH69" s="103">
        <v>0</v>
      </c>
      <c r="AI69" s="103">
        <v>0</v>
      </c>
      <c r="AJ69" s="103">
        <v>0</v>
      </c>
      <c r="AK69" s="104">
        <f t="shared" si="2"/>
        <v>20</v>
      </c>
      <c r="AL69" s="108">
        <v>2019</v>
      </c>
      <c r="AM69" s="10"/>
    </row>
    <row r="70" spans="1:39" s="8" customFormat="1" ht="24">
      <c r="A70" s="10"/>
      <c r="B70" s="106" t="s">
        <v>112</v>
      </c>
      <c r="C70" s="106" t="s">
        <v>112</v>
      </c>
      <c r="D70" s="106" t="s">
        <v>112</v>
      </c>
      <c r="E70" s="107" t="s">
        <v>112</v>
      </c>
      <c r="F70" s="107" t="s">
        <v>112</v>
      </c>
      <c r="G70" s="107" t="s">
        <v>112</v>
      </c>
      <c r="H70" s="107" t="s">
        <v>112</v>
      </c>
      <c r="I70" s="107" t="s">
        <v>112</v>
      </c>
      <c r="J70" s="106" t="s">
        <v>112</v>
      </c>
      <c r="K70" s="106" t="s">
        <v>112</v>
      </c>
      <c r="L70" s="106" t="s">
        <v>112</v>
      </c>
      <c r="M70" s="106" t="s">
        <v>112</v>
      </c>
      <c r="N70" s="106" t="s">
        <v>112</v>
      </c>
      <c r="O70" s="106" t="s">
        <v>112</v>
      </c>
      <c r="P70" s="106"/>
      <c r="Q70" s="106"/>
      <c r="R70" s="106"/>
      <c r="S70" s="105"/>
      <c r="T70" s="84"/>
      <c r="U70" s="85"/>
      <c r="V70" s="85"/>
      <c r="W70" s="85"/>
      <c r="X70" s="85"/>
      <c r="Y70" s="85"/>
      <c r="Z70" s="85"/>
      <c r="AA70" s="85"/>
      <c r="AB70" s="85"/>
      <c r="AC70" s="101" t="s">
        <v>190</v>
      </c>
      <c r="AD70" s="165" t="s">
        <v>3</v>
      </c>
      <c r="AE70" s="123">
        <v>0</v>
      </c>
      <c r="AF70" s="123">
        <v>0</v>
      </c>
      <c r="AG70" s="103">
        <v>60</v>
      </c>
      <c r="AH70" s="103">
        <v>0</v>
      </c>
      <c r="AI70" s="103">
        <v>0</v>
      </c>
      <c r="AJ70" s="103">
        <v>0</v>
      </c>
      <c r="AK70" s="104">
        <f t="shared" si="2"/>
        <v>60</v>
      </c>
      <c r="AL70" s="108">
        <v>2019</v>
      </c>
      <c r="AM70" s="10"/>
    </row>
    <row r="71" spans="1:39" s="8" customFormat="1" ht="24">
      <c r="A71" s="10"/>
      <c r="B71" s="106" t="s">
        <v>112</v>
      </c>
      <c r="C71" s="106" t="s">
        <v>112</v>
      </c>
      <c r="D71" s="106" t="s">
        <v>112</v>
      </c>
      <c r="E71" s="107" t="s">
        <v>112</v>
      </c>
      <c r="F71" s="107" t="s">
        <v>112</v>
      </c>
      <c r="G71" s="107" t="s">
        <v>112</v>
      </c>
      <c r="H71" s="107" t="s">
        <v>112</v>
      </c>
      <c r="I71" s="107" t="s">
        <v>112</v>
      </c>
      <c r="J71" s="106" t="s">
        <v>112</v>
      </c>
      <c r="K71" s="106" t="s">
        <v>112</v>
      </c>
      <c r="L71" s="106" t="s">
        <v>112</v>
      </c>
      <c r="M71" s="106" t="s">
        <v>112</v>
      </c>
      <c r="N71" s="106" t="s">
        <v>112</v>
      </c>
      <c r="O71" s="106" t="s">
        <v>112</v>
      </c>
      <c r="P71" s="106"/>
      <c r="Q71" s="106"/>
      <c r="R71" s="106"/>
      <c r="S71" s="105"/>
      <c r="T71" s="84"/>
      <c r="U71" s="85"/>
      <c r="V71" s="85"/>
      <c r="W71" s="85"/>
      <c r="X71" s="85"/>
      <c r="Y71" s="85"/>
      <c r="Z71" s="85"/>
      <c r="AA71" s="85"/>
      <c r="AB71" s="85"/>
      <c r="AC71" s="101" t="s">
        <v>191</v>
      </c>
      <c r="AD71" s="165" t="s">
        <v>3</v>
      </c>
      <c r="AE71" s="123">
        <v>0</v>
      </c>
      <c r="AF71" s="123">
        <v>0</v>
      </c>
      <c r="AG71" s="103">
        <v>40</v>
      </c>
      <c r="AH71" s="103">
        <v>0</v>
      </c>
      <c r="AI71" s="103">
        <v>0</v>
      </c>
      <c r="AJ71" s="103">
        <v>0</v>
      </c>
      <c r="AK71" s="104">
        <f t="shared" si="2"/>
        <v>40</v>
      </c>
      <c r="AL71" s="108">
        <v>2019</v>
      </c>
      <c r="AM71" s="10"/>
    </row>
    <row r="72" spans="1:39" s="8" customFormat="1" ht="15">
      <c r="A72" s="10"/>
      <c r="B72" s="106">
        <v>6</v>
      </c>
      <c r="C72" s="106">
        <v>0</v>
      </c>
      <c r="D72" s="106">
        <v>2</v>
      </c>
      <c r="E72" s="107">
        <v>0</v>
      </c>
      <c r="F72" s="107">
        <v>5</v>
      </c>
      <c r="G72" s="107">
        <v>0</v>
      </c>
      <c r="H72" s="107">
        <v>3</v>
      </c>
      <c r="I72" s="107">
        <v>0</v>
      </c>
      <c r="J72" s="106">
        <v>6</v>
      </c>
      <c r="K72" s="106">
        <v>2</v>
      </c>
      <c r="L72" s="106">
        <v>1</v>
      </c>
      <c r="M72" s="106">
        <v>1</v>
      </c>
      <c r="N72" s="106">
        <v>0</v>
      </c>
      <c r="O72" s="106">
        <v>4</v>
      </c>
      <c r="P72" s="106"/>
      <c r="Q72" s="106"/>
      <c r="R72" s="106"/>
      <c r="S72" s="105"/>
      <c r="T72" s="84"/>
      <c r="U72" s="85"/>
      <c r="V72" s="85"/>
      <c r="W72" s="85"/>
      <c r="X72" s="85"/>
      <c r="Y72" s="85"/>
      <c r="Z72" s="85"/>
      <c r="AA72" s="85"/>
      <c r="AB72" s="85"/>
      <c r="AC72" s="101" t="s">
        <v>161</v>
      </c>
      <c r="AD72" s="165" t="s">
        <v>3</v>
      </c>
      <c r="AE72" s="123">
        <v>1.9</v>
      </c>
      <c r="AF72" s="123">
        <v>0</v>
      </c>
      <c r="AG72" s="103">
        <v>0</v>
      </c>
      <c r="AH72" s="103">
        <v>0</v>
      </c>
      <c r="AI72" s="103">
        <v>0</v>
      </c>
      <c r="AJ72" s="103"/>
      <c r="AK72" s="104">
        <f t="shared" si="2"/>
        <v>1.9</v>
      </c>
      <c r="AL72" s="108">
        <v>2019</v>
      </c>
      <c r="AM72" s="10"/>
    </row>
    <row r="73" spans="1:39" s="8" customFormat="1" ht="15">
      <c r="A73" s="10"/>
      <c r="B73" s="98">
        <v>6</v>
      </c>
      <c r="C73" s="98">
        <v>0</v>
      </c>
      <c r="D73" s="98">
        <v>2</v>
      </c>
      <c r="E73" s="99">
        <v>0</v>
      </c>
      <c r="F73" s="99">
        <v>5</v>
      </c>
      <c r="G73" s="99">
        <v>0</v>
      </c>
      <c r="H73" s="99">
        <v>3</v>
      </c>
      <c r="I73" s="99">
        <v>0</v>
      </c>
      <c r="J73" s="98">
        <v>6</v>
      </c>
      <c r="K73" s="98">
        <v>2</v>
      </c>
      <c r="L73" s="98">
        <v>7</v>
      </c>
      <c r="M73" s="98">
        <v>4</v>
      </c>
      <c r="N73" s="98">
        <v>1</v>
      </c>
      <c r="O73" s="98">
        <v>6</v>
      </c>
      <c r="P73" s="98"/>
      <c r="Q73" s="98"/>
      <c r="R73" s="98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160</v>
      </c>
      <c r="AD73" s="160" t="s">
        <v>3</v>
      </c>
      <c r="AE73" s="122">
        <v>23.565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89">
        <f t="shared" si="2"/>
        <v>23.565</v>
      </c>
      <c r="AL73" s="108">
        <v>2019</v>
      </c>
      <c r="AM73" s="10"/>
    </row>
    <row r="74" spans="1:39" s="8" customFormat="1" ht="24">
      <c r="A74" s="10"/>
      <c r="B74" s="98" t="s">
        <v>112</v>
      </c>
      <c r="C74" s="98" t="s">
        <v>112</v>
      </c>
      <c r="D74" s="98" t="s">
        <v>112</v>
      </c>
      <c r="E74" s="99" t="s">
        <v>112</v>
      </c>
      <c r="F74" s="99" t="s">
        <v>112</v>
      </c>
      <c r="G74" s="99" t="s">
        <v>112</v>
      </c>
      <c r="H74" s="99" t="s">
        <v>112</v>
      </c>
      <c r="I74" s="99" t="s">
        <v>112</v>
      </c>
      <c r="J74" s="98" t="s">
        <v>112</v>
      </c>
      <c r="K74" s="98" t="s">
        <v>112</v>
      </c>
      <c r="L74" s="98" t="s">
        <v>112</v>
      </c>
      <c r="M74" s="98" t="s">
        <v>112</v>
      </c>
      <c r="N74" s="98" t="s">
        <v>112</v>
      </c>
      <c r="O74" s="98" t="s">
        <v>112</v>
      </c>
      <c r="P74" s="98"/>
      <c r="Q74" s="98"/>
      <c r="R74" s="98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173</v>
      </c>
      <c r="AD74" s="160" t="s">
        <v>119</v>
      </c>
      <c r="AE74" s="122"/>
      <c r="AF74" s="122">
        <v>0</v>
      </c>
      <c r="AG74" s="83"/>
      <c r="AH74" s="83"/>
      <c r="AI74" s="83"/>
      <c r="AJ74" s="83"/>
      <c r="AK74" s="109"/>
      <c r="AL74" s="108">
        <v>2019</v>
      </c>
      <c r="AM74" s="10"/>
    </row>
    <row r="75" spans="1:39" s="8" customFormat="1" ht="24">
      <c r="A75" s="10"/>
      <c r="B75" s="96">
        <v>6</v>
      </c>
      <c r="C75" s="96">
        <v>0</v>
      </c>
      <c r="D75" s="96">
        <v>2</v>
      </c>
      <c r="E75" s="97">
        <v>0</v>
      </c>
      <c r="F75" s="97">
        <v>5</v>
      </c>
      <c r="G75" s="97">
        <v>0</v>
      </c>
      <c r="H75" s="97">
        <v>3</v>
      </c>
      <c r="I75" s="97">
        <v>0</v>
      </c>
      <c r="J75" s="96">
        <v>6</v>
      </c>
      <c r="K75" s="96">
        <v>2</v>
      </c>
      <c r="L75" s="96">
        <v>0</v>
      </c>
      <c r="M75" s="96">
        <v>1</v>
      </c>
      <c r="N75" s="96">
        <v>4</v>
      </c>
      <c r="O75" s="96">
        <v>0</v>
      </c>
      <c r="P75" s="96">
        <v>0</v>
      </c>
      <c r="Q75" s="96">
        <v>8</v>
      </c>
      <c r="R75" s="96" t="s">
        <v>168</v>
      </c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127</v>
      </c>
      <c r="AD75" s="160" t="s">
        <v>3</v>
      </c>
      <c r="AE75" s="122">
        <v>1705.777</v>
      </c>
      <c r="AF75" s="122">
        <v>804.231</v>
      </c>
      <c r="AG75" s="83">
        <v>216.8</v>
      </c>
      <c r="AH75" s="83">
        <v>92</v>
      </c>
      <c r="AI75" s="83">
        <v>0</v>
      </c>
      <c r="AJ75" s="83"/>
      <c r="AK75" s="164">
        <f aca="true" t="shared" si="3" ref="AK75:AK81">(AE75+AF75+AG75+AH75+AI75)</f>
        <v>2818.808</v>
      </c>
      <c r="AL75" s="108">
        <v>2019</v>
      </c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2</v>
      </c>
      <c r="I76" s="97">
        <v>0</v>
      </c>
      <c r="J76" s="96">
        <v>6</v>
      </c>
      <c r="K76" s="96">
        <v>2</v>
      </c>
      <c r="L76" s="96">
        <v>1</v>
      </c>
      <c r="M76" s="96">
        <v>1</v>
      </c>
      <c r="N76" s="96">
        <v>0</v>
      </c>
      <c r="O76" s="96">
        <v>9</v>
      </c>
      <c r="P76" s="96"/>
      <c r="Q76" s="96"/>
      <c r="R76" s="96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123</v>
      </c>
      <c r="AD76" s="160" t="s">
        <v>3</v>
      </c>
      <c r="AE76" s="122">
        <v>0</v>
      </c>
      <c r="AF76" s="122">
        <v>0</v>
      </c>
      <c r="AG76" s="83">
        <v>0</v>
      </c>
      <c r="AH76" s="83">
        <v>0</v>
      </c>
      <c r="AI76" s="83">
        <v>0</v>
      </c>
      <c r="AJ76" s="83"/>
      <c r="AK76" s="109">
        <f t="shared" si="3"/>
        <v>0</v>
      </c>
      <c r="AL76" s="108">
        <v>2019</v>
      </c>
      <c r="AM76" s="10"/>
    </row>
    <row r="77" spans="1:39" s="8" customFormat="1" ht="15">
      <c r="A77" s="10"/>
      <c r="B77" s="96">
        <v>6</v>
      </c>
      <c r="C77" s="96">
        <v>0</v>
      </c>
      <c r="D77" s="96">
        <v>2</v>
      </c>
      <c r="E77" s="97">
        <v>0</v>
      </c>
      <c r="F77" s="97">
        <v>5</v>
      </c>
      <c r="G77" s="97">
        <v>0</v>
      </c>
      <c r="H77" s="97">
        <v>3</v>
      </c>
      <c r="I77" s="97">
        <v>0</v>
      </c>
      <c r="J77" s="96">
        <v>6</v>
      </c>
      <c r="K77" s="96">
        <v>2</v>
      </c>
      <c r="L77" s="96">
        <v>0</v>
      </c>
      <c r="M77" s="96">
        <v>1</v>
      </c>
      <c r="N77" s="96">
        <v>4</v>
      </c>
      <c r="O77" s="96">
        <v>0</v>
      </c>
      <c r="P77" s="96">
        <v>0</v>
      </c>
      <c r="Q77" s="96">
        <v>4</v>
      </c>
      <c r="R77" s="96" t="s">
        <v>168</v>
      </c>
      <c r="S77" s="84"/>
      <c r="T77" s="84"/>
      <c r="U77" s="85"/>
      <c r="V77" s="85"/>
      <c r="W77" s="85"/>
      <c r="X77" s="85"/>
      <c r="Y77" s="85"/>
      <c r="Z77" s="85"/>
      <c r="AA77" s="85"/>
      <c r="AB77" s="85"/>
      <c r="AC77" s="86" t="s">
        <v>162</v>
      </c>
      <c r="AD77" s="160" t="s">
        <v>3</v>
      </c>
      <c r="AE77" s="122">
        <v>2290</v>
      </c>
      <c r="AF77" s="122">
        <v>0</v>
      </c>
      <c r="AG77" s="83">
        <v>0</v>
      </c>
      <c r="AH77" s="83">
        <v>0</v>
      </c>
      <c r="AI77" s="83">
        <v>0</v>
      </c>
      <c r="AJ77" s="83">
        <v>0</v>
      </c>
      <c r="AK77" s="109">
        <f t="shared" si="3"/>
        <v>2290</v>
      </c>
      <c r="AL77" s="108">
        <v>2019</v>
      </c>
      <c r="AM77" s="10"/>
    </row>
    <row r="78" spans="1:39" s="8" customFormat="1" ht="24">
      <c r="A78" s="10"/>
      <c r="B78" s="96">
        <v>6</v>
      </c>
      <c r="C78" s="96">
        <v>0</v>
      </c>
      <c r="D78" s="96">
        <v>2</v>
      </c>
      <c r="E78" s="97">
        <v>0</v>
      </c>
      <c r="F78" s="97">
        <v>5</v>
      </c>
      <c r="G78" s="97">
        <v>0</v>
      </c>
      <c r="H78" s="97">
        <v>3</v>
      </c>
      <c r="I78" s="97">
        <v>0</v>
      </c>
      <c r="J78" s="96">
        <v>6</v>
      </c>
      <c r="K78" s="96">
        <v>2</v>
      </c>
      <c r="L78" s="96">
        <v>7</v>
      </c>
      <c r="M78" s="96">
        <v>8</v>
      </c>
      <c r="N78" s="96">
        <v>8</v>
      </c>
      <c r="O78" s="96">
        <v>8</v>
      </c>
      <c r="P78" s="96"/>
      <c r="Q78" s="96"/>
      <c r="R78" s="96"/>
      <c r="S78" s="84"/>
      <c r="T78" s="84"/>
      <c r="U78" s="85"/>
      <c r="V78" s="85"/>
      <c r="W78" s="85"/>
      <c r="X78" s="85"/>
      <c r="Y78" s="85"/>
      <c r="Z78" s="85"/>
      <c r="AA78" s="85"/>
      <c r="AB78" s="85"/>
      <c r="AC78" s="86" t="s">
        <v>174</v>
      </c>
      <c r="AD78" s="160" t="s">
        <v>3</v>
      </c>
      <c r="AE78" s="122">
        <v>50</v>
      </c>
      <c r="AF78" s="122">
        <v>0</v>
      </c>
      <c r="AG78" s="83">
        <v>0</v>
      </c>
      <c r="AH78" s="83">
        <v>0</v>
      </c>
      <c r="AI78" s="83">
        <v>0</v>
      </c>
      <c r="AJ78" s="83">
        <v>0</v>
      </c>
      <c r="AK78" s="109">
        <f t="shared" si="3"/>
        <v>50</v>
      </c>
      <c r="AL78" s="108">
        <v>2019</v>
      </c>
      <c r="AM78" s="10"/>
    </row>
    <row r="79" spans="1:39" s="8" customFormat="1" ht="15">
      <c r="A79" s="10"/>
      <c r="B79" s="96"/>
      <c r="C79" s="96"/>
      <c r="D79" s="96"/>
      <c r="E79" s="97"/>
      <c r="F79" s="97"/>
      <c r="G79" s="97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84"/>
      <c r="T79" s="84"/>
      <c r="U79" s="85"/>
      <c r="V79" s="85"/>
      <c r="W79" s="85"/>
      <c r="X79" s="85"/>
      <c r="Y79" s="85"/>
      <c r="Z79" s="85"/>
      <c r="AA79" s="85"/>
      <c r="AB79" s="85"/>
      <c r="AC79" s="86" t="s">
        <v>170</v>
      </c>
      <c r="AD79" s="160" t="s">
        <v>3</v>
      </c>
      <c r="AE79" s="122">
        <v>0</v>
      </c>
      <c r="AF79" s="122">
        <v>0</v>
      </c>
      <c r="AG79" s="83">
        <v>0</v>
      </c>
      <c r="AH79" s="83">
        <v>0</v>
      </c>
      <c r="AI79" s="83">
        <v>0</v>
      </c>
      <c r="AJ79" s="83">
        <v>0</v>
      </c>
      <c r="AK79" s="109">
        <f t="shared" si="3"/>
        <v>0</v>
      </c>
      <c r="AL79" s="108"/>
      <c r="AM79" s="10"/>
    </row>
    <row r="80" spans="1:39" s="8" customFormat="1" ht="15">
      <c r="A80" s="10"/>
      <c r="B80" s="96"/>
      <c r="C80" s="96"/>
      <c r="D80" s="96"/>
      <c r="E80" s="97"/>
      <c r="F80" s="97"/>
      <c r="G80" s="97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171</v>
      </c>
      <c r="AD80" s="160" t="s">
        <v>3</v>
      </c>
      <c r="AE80" s="122">
        <v>0</v>
      </c>
      <c r="AF80" s="122">
        <v>0</v>
      </c>
      <c r="AG80" s="83">
        <v>0</v>
      </c>
      <c r="AH80" s="83">
        <v>0</v>
      </c>
      <c r="AI80" s="83">
        <v>0</v>
      </c>
      <c r="AJ80" s="83">
        <v>0</v>
      </c>
      <c r="AK80" s="109">
        <f t="shared" si="3"/>
        <v>0</v>
      </c>
      <c r="AL80" s="108"/>
      <c r="AM80" s="10"/>
    </row>
    <row r="81" spans="1:39" s="8" customFormat="1" ht="24">
      <c r="A81" s="10"/>
      <c r="B81" s="96">
        <v>6</v>
      </c>
      <c r="C81" s="96">
        <v>0</v>
      </c>
      <c r="D81" s="96">
        <v>2</v>
      </c>
      <c r="E81" s="97">
        <v>0</v>
      </c>
      <c r="F81" s="97">
        <v>5</v>
      </c>
      <c r="G81" s="97">
        <v>0</v>
      </c>
      <c r="H81" s="97">
        <v>3</v>
      </c>
      <c r="I81" s="97">
        <v>0</v>
      </c>
      <c r="J81" s="96">
        <v>6</v>
      </c>
      <c r="K81" s="96">
        <v>2</v>
      </c>
      <c r="L81" s="96">
        <v>0</v>
      </c>
      <c r="M81" s="96">
        <v>1</v>
      </c>
      <c r="N81" s="96">
        <v>4</v>
      </c>
      <c r="O81" s="96">
        <v>0</v>
      </c>
      <c r="P81" s="96">
        <v>1</v>
      </c>
      <c r="Q81" s="96">
        <v>2</v>
      </c>
      <c r="R81" s="96" t="s">
        <v>168</v>
      </c>
      <c r="S81" s="84"/>
      <c r="T81" s="84"/>
      <c r="U81" s="85"/>
      <c r="V81" s="85"/>
      <c r="W81" s="85"/>
      <c r="X81" s="85"/>
      <c r="Y81" s="85"/>
      <c r="Z81" s="85"/>
      <c r="AA81" s="85"/>
      <c r="AB81" s="85"/>
      <c r="AC81" s="86" t="s">
        <v>172</v>
      </c>
      <c r="AD81" s="160" t="s">
        <v>3</v>
      </c>
      <c r="AE81" s="122">
        <v>0</v>
      </c>
      <c r="AF81" s="122">
        <v>0</v>
      </c>
      <c r="AG81" s="83">
        <v>0</v>
      </c>
      <c r="AH81" s="83">
        <v>0</v>
      </c>
      <c r="AI81" s="83">
        <v>0</v>
      </c>
      <c r="AJ81" s="83">
        <v>0</v>
      </c>
      <c r="AK81" s="109">
        <f t="shared" si="3"/>
        <v>0</v>
      </c>
      <c r="AL81" s="108"/>
      <c r="AM81" s="10"/>
    </row>
    <row r="82" spans="1:39" s="8" customFormat="1" ht="24">
      <c r="A82" s="10"/>
      <c r="B82" s="94">
        <v>6</v>
      </c>
      <c r="C82" s="94">
        <v>0</v>
      </c>
      <c r="D82" s="94">
        <v>2</v>
      </c>
      <c r="E82" s="95">
        <v>0</v>
      </c>
      <c r="F82" s="95">
        <v>5</v>
      </c>
      <c r="G82" s="95">
        <v>0</v>
      </c>
      <c r="H82" s="95">
        <v>3</v>
      </c>
      <c r="I82" s="95">
        <v>0</v>
      </c>
      <c r="J82" s="94">
        <v>6</v>
      </c>
      <c r="K82" s="94">
        <v>2</v>
      </c>
      <c r="L82" s="94">
        <v>1</v>
      </c>
      <c r="M82" s="94">
        <v>3</v>
      </c>
      <c r="N82" s="94">
        <v>0</v>
      </c>
      <c r="O82" s="94">
        <v>0</v>
      </c>
      <c r="P82" s="94"/>
      <c r="Q82" s="94"/>
      <c r="R82" s="94"/>
      <c r="S82" s="75"/>
      <c r="T82" s="75"/>
      <c r="U82" s="76"/>
      <c r="V82" s="76"/>
      <c r="W82" s="76"/>
      <c r="X82" s="76"/>
      <c r="Y82" s="76"/>
      <c r="Z82" s="76"/>
      <c r="AA82" s="76"/>
      <c r="AB82" s="76"/>
      <c r="AC82" s="77" t="s">
        <v>199</v>
      </c>
      <c r="AD82" s="166" t="s">
        <v>3</v>
      </c>
      <c r="AE82" s="119">
        <f>(AE83)</f>
        <v>2298.20981</v>
      </c>
      <c r="AF82" s="119">
        <f>(AF83)</f>
        <v>1955.568</v>
      </c>
      <c r="AG82" s="119">
        <f>(AG83)</f>
        <v>2817.8</v>
      </c>
      <c r="AH82" s="119">
        <f>(AH83)</f>
        <v>2000</v>
      </c>
      <c r="AI82" s="119">
        <f>(AI83)</f>
        <v>2000</v>
      </c>
      <c r="AJ82" s="80"/>
      <c r="AK82" s="81">
        <f>SUM(AE82:AJ82)</f>
        <v>11071.577809999999</v>
      </c>
      <c r="AL82" s="108">
        <v>2019</v>
      </c>
      <c r="AM82" s="10"/>
    </row>
    <row r="83" spans="1:39" s="8" customFormat="1" ht="15">
      <c r="A83" s="10"/>
      <c r="B83" s="94"/>
      <c r="C83" s="94"/>
      <c r="D83" s="94"/>
      <c r="E83" s="95"/>
      <c r="F83" s="95"/>
      <c r="G83" s="95"/>
      <c r="H83" s="95"/>
      <c r="I83" s="95"/>
      <c r="J83" s="94"/>
      <c r="K83" s="94"/>
      <c r="L83" s="94"/>
      <c r="M83" s="94"/>
      <c r="N83" s="94"/>
      <c r="O83" s="94"/>
      <c r="P83" s="94"/>
      <c r="Q83" s="94"/>
      <c r="R83" s="94"/>
      <c r="S83" s="75"/>
      <c r="T83" s="75"/>
      <c r="U83" s="76"/>
      <c r="V83" s="76"/>
      <c r="W83" s="76"/>
      <c r="X83" s="76"/>
      <c r="Y83" s="76"/>
      <c r="Z83" s="76"/>
      <c r="AA83" s="76"/>
      <c r="AB83" s="76"/>
      <c r="AC83" s="77" t="s">
        <v>120</v>
      </c>
      <c r="AD83" s="166" t="s">
        <v>3</v>
      </c>
      <c r="AE83" s="120">
        <f>(AE85)</f>
        <v>2298.20981</v>
      </c>
      <c r="AF83" s="120">
        <f>(AF85)</f>
        <v>1955.568</v>
      </c>
      <c r="AG83" s="120">
        <f>(AG85)</f>
        <v>2817.8</v>
      </c>
      <c r="AH83" s="120">
        <f>(AH85)</f>
        <v>2000</v>
      </c>
      <c r="AI83" s="120">
        <f>(AI85)</f>
        <v>2000</v>
      </c>
      <c r="AJ83" s="80"/>
      <c r="AK83" s="81">
        <f>(AE83+AF83+AG83+AH83+AI83)</f>
        <v>11071.577809999999</v>
      </c>
      <c r="AL83" s="108">
        <v>2019</v>
      </c>
      <c r="AM83" s="10"/>
    </row>
    <row r="84" spans="1:39" s="8" customFormat="1" ht="24">
      <c r="A84" s="10"/>
      <c r="B84" s="90" t="s">
        <v>112</v>
      </c>
      <c r="C84" s="90" t="s">
        <v>112</v>
      </c>
      <c r="D84" s="90" t="s">
        <v>112</v>
      </c>
      <c r="E84" s="91" t="s">
        <v>112</v>
      </c>
      <c r="F84" s="91" t="s">
        <v>112</v>
      </c>
      <c r="G84" s="91" t="s">
        <v>112</v>
      </c>
      <c r="H84" s="91" t="s">
        <v>112</v>
      </c>
      <c r="I84" s="91" t="s">
        <v>112</v>
      </c>
      <c r="J84" s="90" t="s">
        <v>112</v>
      </c>
      <c r="K84" s="90" t="s">
        <v>112</v>
      </c>
      <c r="L84" s="90" t="s">
        <v>112</v>
      </c>
      <c r="M84" s="90" t="s">
        <v>112</v>
      </c>
      <c r="N84" s="90" t="s">
        <v>112</v>
      </c>
      <c r="O84" s="90" t="s">
        <v>112</v>
      </c>
      <c r="P84" s="90"/>
      <c r="Q84" s="90"/>
      <c r="R84" s="90"/>
      <c r="S84" s="54"/>
      <c r="T84" s="54"/>
      <c r="U84" s="59"/>
      <c r="V84" s="59"/>
      <c r="W84" s="59"/>
      <c r="X84" s="59"/>
      <c r="Y84" s="59"/>
      <c r="Z84" s="59"/>
      <c r="AA84" s="59"/>
      <c r="AB84" s="59"/>
      <c r="AC84" s="62" t="s">
        <v>99</v>
      </c>
      <c r="AD84" s="50" t="s">
        <v>110</v>
      </c>
      <c r="AE84" s="121" t="s">
        <v>110</v>
      </c>
      <c r="AF84" s="49" t="s">
        <v>110</v>
      </c>
      <c r="AG84" s="49" t="s">
        <v>110</v>
      </c>
      <c r="AH84" s="49" t="s">
        <v>110</v>
      </c>
      <c r="AI84" s="49" t="s">
        <v>110</v>
      </c>
      <c r="AJ84" s="49"/>
      <c r="AK84" s="63" t="s">
        <v>110</v>
      </c>
      <c r="AL84" s="108">
        <v>2019</v>
      </c>
      <c r="AM84" s="10"/>
    </row>
    <row r="85" spans="1:39" s="8" customFormat="1" ht="24">
      <c r="A85" s="10"/>
      <c r="B85" s="96">
        <v>6</v>
      </c>
      <c r="C85" s="96">
        <v>0</v>
      </c>
      <c r="D85" s="96">
        <v>2</v>
      </c>
      <c r="E85" s="97">
        <v>0</v>
      </c>
      <c r="F85" s="97">
        <v>5</v>
      </c>
      <c r="G85" s="97">
        <v>0</v>
      </c>
      <c r="H85" s="97">
        <v>3</v>
      </c>
      <c r="I85" s="97">
        <v>0</v>
      </c>
      <c r="J85" s="96">
        <v>6</v>
      </c>
      <c r="K85" s="96">
        <v>2</v>
      </c>
      <c r="L85" s="96">
        <v>0</v>
      </c>
      <c r="M85" s="96">
        <v>3</v>
      </c>
      <c r="N85" s="96">
        <v>4</v>
      </c>
      <c r="O85" s="96">
        <v>0</v>
      </c>
      <c r="P85" s="96">
        <v>0</v>
      </c>
      <c r="Q85" s="96">
        <v>2</v>
      </c>
      <c r="R85" s="96" t="s">
        <v>168</v>
      </c>
      <c r="S85" s="84"/>
      <c r="T85" s="84"/>
      <c r="U85" s="85"/>
      <c r="V85" s="85"/>
      <c r="W85" s="85"/>
      <c r="X85" s="85"/>
      <c r="Y85" s="85"/>
      <c r="Z85" s="85"/>
      <c r="AA85" s="85"/>
      <c r="AB85" s="85"/>
      <c r="AC85" s="86" t="s">
        <v>124</v>
      </c>
      <c r="AD85" s="87" t="s">
        <v>3</v>
      </c>
      <c r="AE85" s="171">
        <v>2298.20981</v>
      </c>
      <c r="AF85" s="122">
        <v>1955.568</v>
      </c>
      <c r="AG85" s="122">
        <v>2817.8</v>
      </c>
      <c r="AH85" s="122">
        <f>(AH86+AH87+AH88)</f>
        <v>2000</v>
      </c>
      <c r="AI85" s="122">
        <f>(AI86+AI87+AI88)</f>
        <v>2000</v>
      </c>
      <c r="AJ85" s="83"/>
      <c r="AK85" s="89">
        <f>(AE85+AF85+AG85+AH85+AI85)</f>
        <v>11071.577809999999</v>
      </c>
      <c r="AL85" s="108">
        <v>2019</v>
      </c>
      <c r="AM85" s="10"/>
    </row>
    <row r="86" spans="1:39" s="8" customFormat="1" ht="15">
      <c r="A86" s="10"/>
      <c r="B86" s="106" t="s">
        <v>112</v>
      </c>
      <c r="C86" s="106" t="s">
        <v>112</v>
      </c>
      <c r="D86" s="106" t="s">
        <v>112</v>
      </c>
      <c r="E86" s="107" t="s">
        <v>112</v>
      </c>
      <c r="F86" s="107" t="s">
        <v>112</v>
      </c>
      <c r="G86" s="107" t="s">
        <v>112</v>
      </c>
      <c r="H86" s="107" t="s">
        <v>112</v>
      </c>
      <c r="I86" s="107" t="s">
        <v>112</v>
      </c>
      <c r="J86" s="106" t="s">
        <v>112</v>
      </c>
      <c r="K86" s="106" t="s">
        <v>112</v>
      </c>
      <c r="L86" s="106" t="s">
        <v>112</v>
      </c>
      <c r="M86" s="106" t="s">
        <v>112</v>
      </c>
      <c r="N86" s="106" t="s">
        <v>112</v>
      </c>
      <c r="O86" s="106" t="s">
        <v>112</v>
      </c>
      <c r="P86" s="106"/>
      <c r="Q86" s="106"/>
      <c r="R86" s="106"/>
      <c r="S86" s="105"/>
      <c r="T86" s="105"/>
      <c r="U86" s="112"/>
      <c r="V86" s="112"/>
      <c r="W86" s="112"/>
      <c r="X86" s="112"/>
      <c r="Y86" s="112"/>
      <c r="Z86" s="112"/>
      <c r="AA86" s="112"/>
      <c r="AB86" s="112"/>
      <c r="AC86" s="101" t="s">
        <v>125</v>
      </c>
      <c r="AD86" s="102" t="s">
        <v>3</v>
      </c>
      <c r="AE86" s="123">
        <v>1846</v>
      </c>
      <c r="AF86" s="123">
        <v>2170</v>
      </c>
      <c r="AG86" s="103">
        <v>2195</v>
      </c>
      <c r="AH86" s="103">
        <v>1800</v>
      </c>
      <c r="AI86" s="103">
        <v>1800</v>
      </c>
      <c r="AJ86" s="103"/>
      <c r="AK86" s="158">
        <f aca="true" t="shared" si="4" ref="AK86:AK126">(AE86+AF86+AG86+AH86+AI86)</f>
        <v>9811</v>
      </c>
      <c r="AL86" s="108">
        <v>2019</v>
      </c>
      <c r="AM86" s="10"/>
    </row>
    <row r="87" spans="1:39" s="8" customFormat="1" ht="15">
      <c r="A87" s="10"/>
      <c r="B87" s="106" t="s">
        <v>112</v>
      </c>
      <c r="C87" s="106" t="s">
        <v>112</v>
      </c>
      <c r="D87" s="106" t="s">
        <v>112</v>
      </c>
      <c r="E87" s="107" t="s">
        <v>112</v>
      </c>
      <c r="F87" s="107" t="s">
        <v>112</v>
      </c>
      <c r="G87" s="107" t="s">
        <v>112</v>
      </c>
      <c r="H87" s="107" t="s">
        <v>112</v>
      </c>
      <c r="I87" s="107" t="s">
        <v>112</v>
      </c>
      <c r="J87" s="106" t="s">
        <v>112</v>
      </c>
      <c r="K87" s="106" t="s">
        <v>112</v>
      </c>
      <c r="L87" s="106" t="s">
        <v>112</v>
      </c>
      <c r="M87" s="106" t="s">
        <v>112</v>
      </c>
      <c r="N87" s="106" t="s">
        <v>112</v>
      </c>
      <c r="O87" s="106" t="s">
        <v>112</v>
      </c>
      <c r="P87" s="106"/>
      <c r="Q87" s="106"/>
      <c r="R87" s="106"/>
      <c r="S87" s="105"/>
      <c r="T87" s="105"/>
      <c r="U87" s="112"/>
      <c r="V87" s="112"/>
      <c r="W87" s="112"/>
      <c r="X87" s="112"/>
      <c r="Y87" s="112"/>
      <c r="Z87" s="112"/>
      <c r="AA87" s="112"/>
      <c r="AB87" s="112"/>
      <c r="AC87" s="101" t="s">
        <v>149</v>
      </c>
      <c r="AD87" s="102" t="s">
        <v>3</v>
      </c>
      <c r="AE87" s="123">
        <v>260</v>
      </c>
      <c r="AF87" s="123">
        <v>242</v>
      </c>
      <c r="AG87" s="103">
        <v>215.5</v>
      </c>
      <c r="AH87" s="103">
        <v>200</v>
      </c>
      <c r="AI87" s="103">
        <v>200</v>
      </c>
      <c r="AJ87" s="103"/>
      <c r="AK87" s="158"/>
      <c r="AL87" s="108"/>
      <c r="AM87" s="10"/>
    </row>
    <row r="88" spans="1:39" s="8" customFormat="1" ht="15">
      <c r="A88" s="10"/>
      <c r="B88" s="106" t="s">
        <v>112</v>
      </c>
      <c r="C88" s="106" t="s">
        <v>112</v>
      </c>
      <c r="D88" s="106" t="s">
        <v>112</v>
      </c>
      <c r="E88" s="107" t="s">
        <v>112</v>
      </c>
      <c r="F88" s="107" t="s">
        <v>112</v>
      </c>
      <c r="G88" s="107" t="s">
        <v>112</v>
      </c>
      <c r="H88" s="107" t="s">
        <v>112</v>
      </c>
      <c r="I88" s="107" t="s">
        <v>112</v>
      </c>
      <c r="J88" s="106" t="s">
        <v>112</v>
      </c>
      <c r="K88" s="106" t="s">
        <v>112</v>
      </c>
      <c r="L88" s="106" t="s">
        <v>112</v>
      </c>
      <c r="M88" s="106" t="s">
        <v>112</v>
      </c>
      <c r="N88" s="106" t="s">
        <v>112</v>
      </c>
      <c r="O88" s="106" t="s">
        <v>112</v>
      </c>
      <c r="P88" s="106"/>
      <c r="Q88" s="106"/>
      <c r="R88" s="106"/>
      <c r="S88" s="105"/>
      <c r="T88" s="105"/>
      <c r="U88" s="112"/>
      <c r="V88" s="112"/>
      <c r="W88" s="112"/>
      <c r="X88" s="112"/>
      <c r="Y88" s="112"/>
      <c r="Z88" s="112"/>
      <c r="AA88" s="112"/>
      <c r="AB88" s="112"/>
      <c r="AC88" s="101" t="s">
        <v>126</v>
      </c>
      <c r="AD88" s="102" t="s">
        <v>3</v>
      </c>
      <c r="AE88" s="123">
        <v>172</v>
      </c>
      <c r="AF88" s="123">
        <v>120</v>
      </c>
      <c r="AG88" s="103">
        <v>201</v>
      </c>
      <c r="AH88" s="103">
        <v>0</v>
      </c>
      <c r="AI88" s="103">
        <v>0</v>
      </c>
      <c r="AJ88" s="103"/>
      <c r="AK88" s="158">
        <f t="shared" si="4"/>
        <v>493</v>
      </c>
      <c r="AL88" s="108">
        <v>2019</v>
      </c>
      <c r="AM88" s="10"/>
    </row>
    <row r="89" spans="1:39" s="8" customFormat="1" ht="15">
      <c r="A89" s="10"/>
      <c r="B89" s="106"/>
      <c r="C89" s="106"/>
      <c r="D89" s="106"/>
      <c r="E89" s="107"/>
      <c r="F89" s="107"/>
      <c r="G89" s="107"/>
      <c r="H89" s="107"/>
      <c r="I89" s="107"/>
      <c r="J89" s="106"/>
      <c r="K89" s="106"/>
      <c r="L89" s="106"/>
      <c r="M89" s="106"/>
      <c r="N89" s="106"/>
      <c r="O89" s="106"/>
      <c r="P89" s="106"/>
      <c r="Q89" s="106"/>
      <c r="R89" s="106"/>
      <c r="S89" s="105"/>
      <c r="T89" s="105"/>
      <c r="U89" s="112"/>
      <c r="V89" s="112"/>
      <c r="W89" s="112"/>
      <c r="X89" s="112"/>
      <c r="Y89" s="112"/>
      <c r="Z89" s="112"/>
      <c r="AA89" s="112"/>
      <c r="AB89" s="112"/>
      <c r="AC89" s="101" t="s">
        <v>179</v>
      </c>
      <c r="AD89" s="102" t="s">
        <v>3</v>
      </c>
      <c r="AE89" s="123">
        <v>0</v>
      </c>
      <c r="AF89" s="123">
        <v>0</v>
      </c>
      <c r="AG89" s="103"/>
      <c r="AH89" s="103"/>
      <c r="AI89" s="103"/>
      <c r="AJ89" s="103"/>
      <c r="AK89" s="158"/>
      <c r="AL89" s="108"/>
      <c r="AM89" s="10"/>
    </row>
    <row r="90" spans="1:39" s="8" customFormat="1" ht="15">
      <c r="A90" s="10"/>
      <c r="B90" s="106"/>
      <c r="C90" s="106"/>
      <c r="D90" s="106"/>
      <c r="E90" s="107"/>
      <c r="F90" s="107"/>
      <c r="G90" s="107"/>
      <c r="H90" s="107"/>
      <c r="I90" s="107"/>
      <c r="J90" s="106"/>
      <c r="K90" s="106"/>
      <c r="L90" s="106"/>
      <c r="M90" s="106"/>
      <c r="N90" s="106"/>
      <c r="O90" s="106"/>
      <c r="P90" s="106"/>
      <c r="Q90" s="106"/>
      <c r="R90" s="106"/>
      <c r="S90" s="105"/>
      <c r="T90" s="105"/>
      <c r="U90" s="112"/>
      <c r="V90" s="112"/>
      <c r="W90" s="112"/>
      <c r="X90" s="112"/>
      <c r="Y90" s="112"/>
      <c r="Z90" s="112"/>
      <c r="AA90" s="112"/>
      <c r="AB90" s="112"/>
      <c r="AC90" s="101" t="s">
        <v>180</v>
      </c>
      <c r="AD90" s="102" t="s">
        <v>3</v>
      </c>
      <c r="AE90" s="123">
        <v>0</v>
      </c>
      <c r="AF90" s="123">
        <v>54.9</v>
      </c>
      <c r="AG90" s="103"/>
      <c r="AH90" s="103"/>
      <c r="AI90" s="103"/>
      <c r="AJ90" s="103"/>
      <c r="AK90" s="158"/>
      <c r="AL90" s="108"/>
      <c r="AM90" s="10"/>
    </row>
    <row r="91" spans="1:39" s="8" customFormat="1" ht="15">
      <c r="A91" s="10"/>
      <c r="B91" s="106"/>
      <c r="C91" s="106"/>
      <c r="D91" s="106"/>
      <c r="E91" s="107"/>
      <c r="F91" s="107"/>
      <c r="G91" s="107"/>
      <c r="H91" s="107"/>
      <c r="I91" s="107"/>
      <c r="J91" s="106"/>
      <c r="K91" s="106"/>
      <c r="L91" s="106"/>
      <c r="M91" s="106"/>
      <c r="N91" s="106"/>
      <c r="O91" s="106"/>
      <c r="P91" s="106"/>
      <c r="Q91" s="106"/>
      <c r="R91" s="106"/>
      <c r="S91" s="105"/>
      <c r="T91" s="105"/>
      <c r="U91" s="112"/>
      <c r="V91" s="112"/>
      <c r="W91" s="112"/>
      <c r="X91" s="112"/>
      <c r="Y91" s="112"/>
      <c r="Z91" s="112"/>
      <c r="AA91" s="112"/>
      <c r="AB91" s="112"/>
      <c r="AC91" s="101" t="s">
        <v>181</v>
      </c>
      <c r="AD91" s="102" t="s">
        <v>3</v>
      </c>
      <c r="AE91" s="123">
        <v>0</v>
      </c>
      <c r="AF91" s="123">
        <v>4.4</v>
      </c>
      <c r="AG91" s="103"/>
      <c r="AH91" s="103"/>
      <c r="AI91" s="103"/>
      <c r="AJ91" s="103"/>
      <c r="AK91" s="158"/>
      <c r="AL91" s="108"/>
      <c r="AM91" s="10"/>
    </row>
    <row r="92" spans="1:39" s="8" customFormat="1" ht="15">
      <c r="A92" s="10"/>
      <c r="B92" s="106"/>
      <c r="C92" s="106"/>
      <c r="D92" s="106"/>
      <c r="E92" s="107"/>
      <c r="F92" s="107"/>
      <c r="G92" s="107"/>
      <c r="H92" s="107"/>
      <c r="I92" s="107"/>
      <c r="J92" s="106"/>
      <c r="K92" s="106"/>
      <c r="L92" s="106"/>
      <c r="M92" s="106"/>
      <c r="N92" s="106"/>
      <c r="O92" s="106"/>
      <c r="P92" s="106"/>
      <c r="Q92" s="106"/>
      <c r="R92" s="106"/>
      <c r="S92" s="105"/>
      <c r="T92" s="105"/>
      <c r="U92" s="112"/>
      <c r="V92" s="112"/>
      <c r="W92" s="112"/>
      <c r="X92" s="112"/>
      <c r="Y92" s="112"/>
      <c r="Z92" s="112"/>
      <c r="AA92" s="112"/>
      <c r="AB92" s="112"/>
      <c r="AC92" s="101" t="s">
        <v>182</v>
      </c>
      <c r="AD92" s="102" t="s">
        <v>3</v>
      </c>
      <c r="AE92" s="123">
        <v>0</v>
      </c>
      <c r="AF92" s="123">
        <v>1</v>
      </c>
      <c r="AG92" s="103"/>
      <c r="AH92" s="103"/>
      <c r="AI92" s="103"/>
      <c r="AJ92" s="103"/>
      <c r="AK92" s="158"/>
      <c r="AL92" s="108"/>
      <c r="AM92" s="10"/>
    </row>
    <row r="93" spans="1:39" s="8" customFormat="1" ht="15">
      <c r="A93" s="10"/>
      <c r="B93" s="106">
        <v>6</v>
      </c>
      <c r="C93" s="106">
        <v>0</v>
      </c>
      <c r="D93" s="106">
        <v>2</v>
      </c>
      <c r="E93" s="107">
        <v>0</v>
      </c>
      <c r="F93" s="107">
        <v>5</v>
      </c>
      <c r="G93" s="107">
        <v>0</v>
      </c>
      <c r="H93" s="107">
        <v>3</v>
      </c>
      <c r="I93" s="107">
        <v>0</v>
      </c>
      <c r="J93" s="106">
        <v>6</v>
      </c>
      <c r="K93" s="106">
        <v>2</v>
      </c>
      <c r="L93" s="106">
        <v>0</v>
      </c>
      <c r="M93" s="106">
        <v>3</v>
      </c>
      <c r="N93" s="106">
        <v>4</v>
      </c>
      <c r="O93" s="106">
        <v>0</v>
      </c>
      <c r="P93" s="106">
        <v>0</v>
      </c>
      <c r="Q93" s="106">
        <v>2</v>
      </c>
      <c r="R93" s="106" t="s">
        <v>168</v>
      </c>
      <c r="S93" s="105"/>
      <c r="T93" s="105"/>
      <c r="U93" s="112"/>
      <c r="V93" s="112"/>
      <c r="W93" s="112"/>
      <c r="X93" s="112"/>
      <c r="Y93" s="112"/>
      <c r="Z93" s="112"/>
      <c r="AA93" s="112"/>
      <c r="AB93" s="112"/>
      <c r="AC93" s="101" t="s">
        <v>169</v>
      </c>
      <c r="AD93" s="102" t="s">
        <v>3</v>
      </c>
      <c r="AE93" s="123">
        <v>0</v>
      </c>
      <c r="AF93" s="123">
        <v>54.3</v>
      </c>
      <c r="AG93" s="103"/>
      <c r="AH93" s="103"/>
      <c r="AI93" s="103"/>
      <c r="AJ93" s="103"/>
      <c r="AK93" s="158"/>
      <c r="AL93" s="108"/>
      <c r="AM93" s="10"/>
    </row>
    <row r="94" spans="1:39" s="8" customFormat="1" ht="15">
      <c r="A94" s="10"/>
      <c r="B94" s="106">
        <v>6</v>
      </c>
      <c r="C94" s="106">
        <v>0</v>
      </c>
      <c r="D94" s="106">
        <v>2</v>
      </c>
      <c r="E94" s="107">
        <v>0</v>
      </c>
      <c r="F94" s="107">
        <v>5</v>
      </c>
      <c r="G94" s="107">
        <v>0</v>
      </c>
      <c r="H94" s="107">
        <v>3</v>
      </c>
      <c r="I94" s="107">
        <v>0</v>
      </c>
      <c r="J94" s="106">
        <v>6</v>
      </c>
      <c r="K94" s="106">
        <v>2</v>
      </c>
      <c r="L94" s="106">
        <v>0</v>
      </c>
      <c r="M94" s="106">
        <v>3</v>
      </c>
      <c r="N94" s="106">
        <v>4</v>
      </c>
      <c r="O94" s="106">
        <v>0</v>
      </c>
      <c r="P94" s="106">
        <v>0</v>
      </c>
      <c r="Q94" s="106">
        <v>2</v>
      </c>
      <c r="R94" s="175" t="s">
        <v>168</v>
      </c>
      <c r="S94" s="105"/>
      <c r="T94" s="105"/>
      <c r="U94" s="112"/>
      <c r="V94" s="112"/>
      <c r="W94" s="112"/>
      <c r="X94" s="112"/>
      <c r="Y94" s="112"/>
      <c r="Z94" s="112"/>
      <c r="AA94" s="112"/>
      <c r="AB94" s="112"/>
      <c r="AC94" s="101" t="s">
        <v>183</v>
      </c>
      <c r="AD94" s="102" t="s">
        <v>3</v>
      </c>
      <c r="AE94" s="123">
        <v>0</v>
      </c>
      <c r="AF94" s="123">
        <v>30</v>
      </c>
      <c r="AG94" s="103">
        <v>89</v>
      </c>
      <c r="AH94" s="103"/>
      <c r="AI94" s="103"/>
      <c r="AJ94" s="103"/>
      <c r="AK94" s="158"/>
      <c r="AL94" s="108"/>
      <c r="AM94" s="10"/>
    </row>
    <row r="95" spans="1:39" s="8" customFormat="1" ht="15">
      <c r="A95" s="10"/>
      <c r="B95" s="129"/>
      <c r="C95" s="129"/>
      <c r="D95" s="129"/>
      <c r="E95" s="130"/>
      <c r="F95" s="130"/>
      <c r="G95" s="130"/>
      <c r="H95" s="130"/>
      <c r="I95" s="130"/>
      <c r="J95" s="129"/>
      <c r="K95" s="129"/>
      <c r="L95" s="129"/>
      <c r="M95" s="129"/>
      <c r="N95" s="129"/>
      <c r="O95" s="129"/>
      <c r="P95" s="129"/>
      <c r="Q95" s="129"/>
      <c r="R95" s="129"/>
      <c r="S95" s="131"/>
      <c r="T95" s="131"/>
      <c r="U95" s="132"/>
      <c r="V95" s="132"/>
      <c r="W95" s="132"/>
      <c r="X95" s="132"/>
      <c r="Y95" s="132"/>
      <c r="Z95" s="132"/>
      <c r="AA95" s="132"/>
      <c r="AB95" s="132"/>
      <c r="AC95" s="71" t="s">
        <v>135</v>
      </c>
      <c r="AD95" s="154" t="s">
        <v>3</v>
      </c>
      <c r="AE95" s="118">
        <f aca="true" t="shared" si="5" ref="AE95:AJ95">(AE96+AE97)</f>
        <v>1764.00679</v>
      </c>
      <c r="AF95" s="118">
        <f t="shared" si="5"/>
        <v>0</v>
      </c>
      <c r="AG95" s="118">
        <f>(AG98+AG106)</f>
        <v>0</v>
      </c>
      <c r="AH95" s="118">
        <f t="shared" si="5"/>
        <v>1000</v>
      </c>
      <c r="AI95" s="118">
        <f t="shared" si="5"/>
        <v>946.44</v>
      </c>
      <c r="AJ95" s="118">
        <f t="shared" si="5"/>
        <v>0</v>
      </c>
      <c r="AK95" s="74">
        <f t="shared" si="4"/>
        <v>3710.44679</v>
      </c>
      <c r="AL95" s="108">
        <v>2019</v>
      </c>
      <c r="AM95" s="10"/>
    </row>
    <row r="96" spans="1:39" s="8" customFormat="1" ht="15">
      <c r="A96" s="10"/>
      <c r="B96" s="139"/>
      <c r="C96" s="139"/>
      <c r="D96" s="139"/>
      <c r="E96" s="140"/>
      <c r="F96" s="140"/>
      <c r="G96" s="140"/>
      <c r="H96" s="140"/>
      <c r="I96" s="140"/>
      <c r="J96" s="139"/>
      <c r="K96" s="139"/>
      <c r="L96" s="139"/>
      <c r="M96" s="139"/>
      <c r="N96" s="139"/>
      <c r="O96" s="139"/>
      <c r="P96" s="139"/>
      <c r="Q96" s="139"/>
      <c r="R96" s="139"/>
      <c r="S96" s="141"/>
      <c r="T96" s="141"/>
      <c r="U96" s="142"/>
      <c r="V96" s="142"/>
      <c r="W96" s="142"/>
      <c r="X96" s="142"/>
      <c r="Y96" s="142"/>
      <c r="Z96" s="142"/>
      <c r="AA96" s="142"/>
      <c r="AB96" s="142"/>
      <c r="AC96" s="143" t="s">
        <v>120</v>
      </c>
      <c r="AD96" s="136" t="s">
        <v>3</v>
      </c>
      <c r="AE96" s="152">
        <f aca="true" t="shared" si="6" ref="AE96:AI97">(AE99+AE107)</f>
        <v>955.40342</v>
      </c>
      <c r="AF96" s="152">
        <f t="shared" si="6"/>
        <v>0</v>
      </c>
      <c r="AG96" s="152">
        <f>(AG104)</f>
        <v>0</v>
      </c>
      <c r="AH96" s="152">
        <f t="shared" si="6"/>
        <v>1000</v>
      </c>
      <c r="AI96" s="152">
        <f t="shared" si="6"/>
        <v>946.44</v>
      </c>
      <c r="AJ96" s="153"/>
      <c r="AK96" s="147">
        <f t="shared" si="4"/>
        <v>2901.84342</v>
      </c>
      <c r="AL96" s="108">
        <v>2019</v>
      </c>
      <c r="AM96" s="10"/>
    </row>
    <row r="97" spans="1:39" s="8" customFormat="1" ht="15">
      <c r="A97" s="10"/>
      <c r="B97" s="139"/>
      <c r="C97" s="139"/>
      <c r="D97" s="139"/>
      <c r="E97" s="140"/>
      <c r="F97" s="140"/>
      <c r="G97" s="140"/>
      <c r="H97" s="140"/>
      <c r="I97" s="140"/>
      <c r="J97" s="139"/>
      <c r="K97" s="139"/>
      <c r="L97" s="139"/>
      <c r="M97" s="139"/>
      <c r="N97" s="139"/>
      <c r="O97" s="139"/>
      <c r="P97" s="139"/>
      <c r="Q97" s="139"/>
      <c r="R97" s="139"/>
      <c r="S97" s="141"/>
      <c r="T97" s="141"/>
      <c r="U97" s="142"/>
      <c r="V97" s="142"/>
      <c r="W97" s="142"/>
      <c r="X97" s="142"/>
      <c r="Y97" s="142"/>
      <c r="Z97" s="142"/>
      <c r="AA97" s="142"/>
      <c r="AB97" s="142"/>
      <c r="AC97" s="143" t="s">
        <v>136</v>
      </c>
      <c r="AD97" s="136" t="s">
        <v>3</v>
      </c>
      <c r="AE97" s="152">
        <f t="shared" si="6"/>
        <v>808.60337</v>
      </c>
      <c r="AF97" s="152">
        <f t="shared" si="6"/>
        <v>0</v>
      </c>
      <c r="AG97" s="152">
        <f t="shared" si="6"/>
        <v>0</v>
      </c>
      <c r="AH97" s="152">
        <f t="shared" si="6"/>
        <v>0</v>
      </c>
      <c r="AI97" s="152">
        <f t="shared" si="6"/>
        <v>0</v>
      </c>
      <c r="AJ97" s="153"/>
      <c r="AK97" s="147">
        <f t="shared" si="4"/>
        <v>808.60337</v>
      </c>
      <c r="AL97" s="108">
        <v>2019</v>
      </c>
      <c r="AM97" s="10"/>
    </row>
    <row r="98" spans="1:39" s="8" customFormat="1" ht="36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139</v>
      </c>
      <c r="AD98" s="78" t="s">
        <v>3</v>
      </c>
      <c r="AE98" s="120">
        <f>(AE99+AE100)</f>
        <v>0</v>
      </c>
      <c r="AF98" s="120">
        <f>(AF99+AF100)</f>
        <v>0</v>
      </c>
      <c r="AG98" s="120">
        <f>(AG99+AG100)</f>
        <v>0</v>
      </c>
      <c r="AH98" s="120">
        <f>(AH99+AH100)</f>
        <v>0</v>
      </c>
      <c r="AI98" s="120">
        <f>(AI99+AI100)</f>
        <v>0</v>
      </c>
      <c r="AJ98" s="155"/>
      <c r="AK98" s="81">
        <f t="shared" si="4"/>
        <v>0</v>
      </c>
      <c r="AL98" s="108">
        <v>2019</v>
      </c>
      <c r="AM98" s="10"/>
    </row>
    <row r="99" spans="1:39" s="8" customFormat="1" ht="15">
      <c r="A99" s="10"/>
      <c r="B99" s="94"/>
      <c r="C99" s="94"/>
      <c r="D99" s="94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  <c r="P99" s="94"/>
      <c r="Q99" s="94"/>
      <c r="R99" s="94"/>
      <c r="S99" s="75"/>
      <c r="T99" s="75"/>
      <c r="U99" s="76"/>
      <c r="V99" s="76"/>
      <c r="W99" s="76"/>
      <c r="X99" s="76"/>
      <c r="Y99" s="76"/>
      <c r="Z99" s="76"/>
      <c r="AA99" s="76"/>
      <c r="AB99" s="76"/>
      <c r="AC99" s="77" t="s">
        <v>120</v>
      </c>
      <c r="AD99" s="78" t="s">
        <v>3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55"/>
      <c r="AK99" s="81">
        <f t="shared" si="4"/>
        <v>0</v>
      </c>
      <c r="AL99" s="108">
        <v>2019</v>
      </c>
      <c r="AM99" s="10"/>
    </row>
    <row r="100" spans="1:39" s="8" customFormat="1" ht="15">
      <c r="A100" s="10"/>
      <c r="B100" s="94"/>
      <c r="C100" s="94"/>
      <c r="D100" s="94"/>
      <c r="E100" s="95"/>
      <c r="F100" s="95"/>
      <c r="G100" s="95"/>
      <c r="H100" s="95"/>
      <c r="I100" s="95"/>
      <c r="J100" s="94"/>
      <c r="K100" s="94"/>
      <c r="L100" s="94"/>
      <c r="M100" s="94"/>
      <c r="N100" s="94"/>
      <c r="O100" s="94"/>
      <c r="P100" s="94"/>
      <c r="Q100" s="94"/>
      <c r="R100" s="94"/>
      <c r="S100" s="75"/>
      <c r="T100" s="75"/>
      <c r="U100" s="76"/>
      <c r="V100" s="76"/>
      <c r="W100" s="76"/>
      <c r="X100" s="76"/>
      <c r="Y100" s="76"/>
      <c r="Z100" s="76"/>
      <c r="AA100" s="76"/>
      <c r="AB100" s="76"/>
      <c r="AC100" s="77" t="s">
        <v>136</v>
      </c>
      <c r="AD100" s="78" t="s">
        <v>3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55"/>
      <c r="AK100" s="81">
        <f t="shared" si="4"/>
        <v>0</v>
      </c>
      <c r="AL100" s="108">
        <v>2019</v>
      </c>
      <c r="AM100" s="10"/>
    </row>
    <row r="101" spans="1:39" s="8" customFormat="1" ht="17.25" customHeight="1">
      <c r="A101" s="10"/>
      <c r="B101" s="90" t="s">
        <v>112</v>
      </c>
      <c r="C101" s="90" t="s">
        <v>112</v>
      </c>
      <c r="D101" s="90" t="s">
        <v>112</v>
      </c>
      <c r="E101" s="91" t="s">
        <v>112</v>
      </c>
      <c r="F101" s="91" t="s">
        <v>112</v>
      </c>
      <c r="G101" s="91" t="s">
        <v>112</v>
      </c>
      <c r="H101" s="91" t="s">
        <v>112</v>
      </c>
      <c r="I101" s="91" t="s">
        <v>112</v>
      </c>
      <c r="J101" s="90" t="s">
        <v>112</v>
      </c>
      <c r="K101" s="90" t="s">
        <v>112</v>
      </c>
      <c r="L101" s="90" t="s">
        <v>112</v>
      </c>
      <c r="M101" s="90" t="s">
        <v>112</v>
      </c>
      <c r="N101" s="90" t="s">
        <v>112</v>
      </c>
      <c r="O101" s="90" t="s">
        <v>112</v>
      </c>
      <c r="P101" s="90"/>
      <c r="Q101" s="90"/>
      <c r="R101" s="90"/>
      <c r="S101" s="124"/>
      <c r="T101" s="124"/>
      <c r="U101" s="125"/>
      <c r="V101" s="125"/>
      <c r="W101" s="125"/>
      <c r="X101" s="125"/>
      <c r="Y101" s="125"/>
      <c r="Z101" s="125"/>
      <c r="AA101" s="125"/>
      <c r="AB101" s="125"/>
      <c r="AC101" s="62" t="s">
        <v>145</v>
      </c>
      <c r="AD101" s="126" t="s">
        <v>105</v>
      </c>
      <c r="AE101" s="127">
        <v>5</v>
      </c>
      <c r="AF101" s="128">
        <v>5</v>
      </c>
      <c r="AG101" s="128"/>
      <c r="AH101" s="128"/>
      <c r="AI101" s="128"/>
      <c r="AJ101" s="128"/>
      <c r="AK101" s="159">
        <v>5</v>
      </c>
      <c r="AL101" s="108">
        <v>2019</v>
      </c>
      <c r="AM101" s="10"/>
    </row>
    <row r="102" spans="1:39" s="8" customFormat="1" ht="24">
      <c r="A102" s="10"/>
      <c r="B102" s="90" t="s">
        <v>112</v>
      </c>
      <c r="C102" s="90" t="s">
        <v>112</v>
      </c>
      <c r="D102" s="90" t="s">
        <v>112</v>
      </c>
      <c r="E102" s="91" t="s">
        <v>112</v>
      </c>
      <c r="F102" s="91" t="s">
        <v>112</v>
      </c>
      <c r="G102" s="91" t="s">
        <v>112</v>
      </c>
      <c r="H102" s="91" t="s">
        <v>112</v>
      </c>
      <c r="I102" s="91" t="s">
        <v>112</v>
      </c>
      <c r="J102" s="90" t="s">
        <v>112</v>
      </c>
      <c r="K102" s="90" t="s">
        <v>112</v>
      </c>
      <c r="L102" s="90" t="s">
        <v>112</v>
      </c>
      <c r="M102" s="90" t="s">
        <v>112</v>
      </c>
      <c r="N102" s="90" t="s">
        <v>112</v>
      </c>
      <c r="O102" s="90" t="s">
        <v>112</v>
      </c>
      <c r="P102" s="90"/>
      <c r="Q102" s="90"/>
      <c r="R102" s="90"/>
      <c r="S102" s="124"/>
      <c r="T102" s="124"/>
      <c r="U102" s="125"/>
      <c r="V102" s="125"/>
      <c r="W102" s="125"/>
      <c r="X102" s="125"/>
      <c r="Y102" s="125"/>
      <c r="Z102" s="125"/>
      <c r="AA102" s="125"/>
      <c r="AB102" s="125"/>
      <c r="AC102" s="62" t="s">
        <v>146</v>
      </c>
      <c r="AD102" s="126" t="s">
        <v>105</v>
      </c>
      <c r="AE102" s="127"/>
      <c r="AF102" s="128"/>
      <c r="AG102" s="128"/>
      <c r="AH102" s="128"/>
      <c r="AI102" s="128"/>
      <c r="AJ102" s="128"/>
      <c r="AK102" s="159">
        <f t="shared" si="4"/>
        <v>0</v>
      </c>
      <c r="AL102" s="108">
        <v>2019</v>
      </c>
      <c r="AM102" s="10"/>
    </row>
    <row r="103" spans="1:39" s="8" customFormat="1" ht="15">
      <c r="A103" s="10"/>
      <c r="B103" s="90" t="s">
        <v>112</v>
      </c>
      <c r="C103" s="90" t="s">
        <v>112</v>
      </c>
      <c r="D103" s="90" t="s">
        <v>112</v>
      </c>
      <c r="E103" s="91" t="s">
        <v>112</v>
      </c>
      <c r="F103" s="91" t="s">
        <v>112</v>
      </c>
      <c r="G103" s="91" t="s">
        <v>112</v>
      </c>
      <c r="H103" s="91" t="s">
        <v>112</v>
      </c>
      <c r="I103" s="91" t="s">
        <v>112</v>
      </c>
      <c r="J103" s="90" t="s">
        <v>112</v>
      </c>
      <c r="K103" s="90" t="s">
        <v>112</v>
      </c>
      <c r="L103" s="90" t="s">
        <v>112</v>
      </c>
      <c r="M103" s="90" t="s">
        <v>112</v>
      </c>
      <c r="N103" s="90" t="s">
        <v>112</v>
      </c>
      <c r="O103" s="90" t="s">
        <v>112</v>
      </c>
      <c r="P103" s="90"/>
      <c r="Q103" s="90"/>
      <c r="R103" s="90"/>
      <c r="S103" s="124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62" t="s">
        <v>147</v>
      </c>
      <c r="AD103" s="126" t="s">
        <v>119</v>
      </c>
      <c r="AE103" s="127"/>
      <c r="AF103" s="128"/>
      <c r="AG103" s="128"/>
      <c r="AH103" s="128"/>
      <c r="AI103" s="128"/>
      <c r="AJ103" s="128"/>
      <c r="AK103" s="159">
        <f t="shared" si="4"/>
        <v>0</v>
      </c>
      <c r="AL103" s="108">
        <v>2019</v>
      </c>
      <c r="AM103" s="10"/>
    </row>
    <row r="104" spans="1:39" s="8" customFormat="1" ht="24">
      <c r="A104" s="10"/>
      <c r="B104" s="180">
        <v>6</v>
      </c>
      <c r="C104" s="180">
        <v>0</v>
      </c>
      <c r="D104" s="180">
        <v>2</v>
      </c>
      <c r="E104" s="181">
        <v>0</v>
      </c>
      <c r="F104" s="181">
        <v>5</v>
      </c>
      <c r="G104" s="181">
        <v>0</v>
      </c>
      <c r="H104" s="181">
        <v>3</v>
      </c>
      <c r="I104" s="181">
        <v>0</v>
      </c>
      <c r="J104" s="180">
        <v>3</v>
      </c>
      <c r="K104" s="180">
        <v>5</v>
      </c>
      <c r="L104" s="180">
        <v>1</v>
      </c>
      <c r="M104" s="180">
        <v>2</v>
      </c>
      <c r="N104" s="180">
        <v>0</v>
      </c>
      <c r="O104" s="180">
        <v>2</v>
      </c>
      <c r="P104" s="180"/>
      <c r="Q104" s="180"/>
      <c r="R104" s="180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144</v>
      </c>
      <c r="AD104" s="87" t="s">
        <v>3</v>
      </c>
      <c r="AE104" s="122">
        <v>0</v>
      </c>
      <c r="AF104" s="83">
        <v>0</v>
      </c>
      <c r="AG104" s="83">
        <v>0</v>
      </c>
      <c r="AH104" s="83">
        <v>0</v>
      </c>
      <c r="AI104" s="83">
        <v>0</v>
      </c>
      <c r="AJ104" s="83">
        <v>0</v>
      </c>
      <c r="AK104" s="89">
        <f t="shared" si="4"/>
        <v>0</v>
      </c>
      <c r="AL104" s="108">
        <v>2019</v>
      </c>
      <c r="AM104" s="10"/>
    </row>
    <row r="105" spans="1:39" s="8" customFormat="1" ht="24">
      <c r="A105" s="10"/>
      <c r="B105" s="180"/>
      <c r="C105" s="180"/>
      <c r="D105" s="180"/>
      <c r="E105" s="181"/>
      <c r="F105" s="181"/>
      <c r="G105" s="181"/>
      <c r="H105" s="181"/>
      <c r="I105" s="181"/>
      <c r="J105" s="180"/>
      <c r="K105" s="180"/>
      <c r="L105" s="180"/>
      <c r="M105" s="180"/>
      <c r="N105" s="180"/>
      <c r="O105" s="180"/>
      <c r="P105" s="180"/>
      <c r="Q105" s="180"/>
      <c r="R105" s="180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143</v>
      </c>
      <c r="AD105" s="87" t="s">
        <v>119</v>
      </c>
      <c r="AE105" s="122"/>
      <c r="AF105" s="83"/>
      <c r="AG105" s="83"/>
      <c r="AH105" s="83"/>
      <c r="AI105" s="83"/>
      <c r="AJ105" s="83"/>
      <c r="AK105" s="89">
        <f t="shared" si="4"/>
        <v>0</v>
      </c>
      <c r="AL105" s="108">
        <v>2019</v>
      </c>
      <c r="AM105" s="10"/>
    </row>
    <row r="106" spans="1:39" s="8" customFormat="1" ht="24">
      <c r="A106" s="10"/>
      <c r="B106" s="182"/>
      <c r="C106" s="182"/>
      <c r="D106" s="182"/>
      <c r="E106" s="183"/>
      <c r="F106" s="183"/>
      <c r="G106" s="183"/>
      <c r="H106" s="183"/>
      <c r="I106" s="183"/>
      <c r="J106" s="182"/>
      <c r="K106" s="182"/>
      <c r="L106" s="182"/>
      <c r="M106" s="182"/>
      <c r="N106" s="182"/>
      <c r="O106" s="182"/>
      <c r="P106" s="182"/>
      <c r="Q106" s="182"/>
      <c r="R106" s="182"/>
      <c r="S106" s="75"/>
      <c r="T106" s="75"/>
      <c r="U106" s="76"/>
      <c r="V106" s="76"/>
      <c r="W106" s="76"/>
      <c r="X106" s="76"/>
      <c r="Y106" s="76"/>
      <c r="Z106" s="76"/>
      <c r="AA106" s="76"/>
      <c r="AB106" s="76"/>
      <c r="AC106" s="77" t="s">
        <v>140</v>
      </c>
      <c r="AD106" s="78" t="s">
        <v>3</v>
      </c>
      <c r="AE106" s="119">
        <f aca="true" t="shared" si="7" ref="AE106:AJ106">(AE107+AE108)</f>
        <v>1764.00679</v>
      </c>
      <c r="AF106" s="119">
        <f t="shared" si="7"/>
        <v>0</v>
      </c>
      <c r="AG106" s="119">
        <f>(AG115)</f>
        <v>0</v>
      </c>
      <c r="AH106" s="119">
        <f t="shared" si="7"/>
        <v>1000</v>
      </c>
      <c r="AI106" s="119">
        <f t="shared" si="7"/>
        <v>946.44</v>
      </c>
      <c r="AJ106" s="119">
        <f t="shared" si="7"/>
        <v>0</v>
      </c>
      <c r="AK106" s="89">
        <f t="shared" si="4"/>
        <v>3710.44679</v>
      </c>
      <c r="AL106" s="108">
        <v>2019</v>
      </c>
      <c r="AM106" s="10"/>
    </row>
    <row r="107" spans="1:39" s="8" customFormat="1" ht="15">
      <c r="A107" s="10"/>
      <c r="B107" s="182"/>
      <c r="C107" s="182"/>
      <c r="D107" s="182"/>
      <c r="E107" s="183"/>
      <c r="F107" s="183"/>
      <c r="G107" s="183"/>
      <c r="H107" s="183"/>
      <c r="I107" s="183"/>
      <c r="J107" s="182"/>
      <c r="K107" s="182"/>
      <c r="L107" s="182"/>
      <c r="M107" s="182"/>
      <c r="N107" s="182"/>
      <c r="O107" s="182"/>
      <c r="P107" s="182"/>
      <c r="Q107" s="182"/>
      <c r="R107" s="182"/>
      <c r="S107" s="75"/>
      <c r="T107" s="75"/>
      <c r="U107" s="76"/>
      <c r="V107" s="76"/>
      <c r="W107" s="76"/>
      <c r="X107" s="76"/>
      <c r="Y107" s="76"/>
      <c r="Z107" s="76"/>
      <c r="AA107" s="76"/>
      <c r="AB107" s="76"/>
      <c r="AC107" s="77" t="s">
        <v>120</v>
      </c>
      <c r="AD107" s="78" t="s">
        <v>3</v>
      </c>
      <c r="AE107" s="120">
        <f>(AE115+AE116)</f>
        <v>955.40342</v>
      </c>
      <c r="AF107" s="120">
        <f>(AF112+AF114)</f>
        <v>0</v>
      </c>
      <c r="AG107" s="120">
        <f>(AG111)</f>
        <v>0</v>
      </c>
      <c r="AH107" s="120">
        <f>(AH111)</f>
        <v>1000</v>
      </c>
      <c r="AI107" s="120">
        <f>(AI113)</f>
        <v>946.44</v>
      </c>
      <c r="AJ107" s="120">
        <f>(AJ112+AJ114)</f>
        <v>0</v>
      </c>
      <c r="AK107" s="89">
        <f t="shared" si="4"/>
        <v>2901.84342</v>
      </c>
      <c r="AL107" s="108">
        <v>2019</v>
      </c>
      <c r="AM107" s="10"/>
    </row>
    <row r="108" spans="1:39" s="8" customFormat="1" ht="15">
      <c r="A108" s="10"/>
      <c r="B108" s="182"/>
      <c r="C108" s="182"/>
      <c r="D108" s="182"/>
      <c r="E108" s="183"/>
      <c r="F108" s="183"/>
      <c r="G108" s="183"/>
      <c r="H108" s="183"/>
      <c r="I108" s="183"/>
      <c r="J108" s="182"/>
      <c r="K108" s="182"/>
      <c r="L108" s="182"/>
      <c r="M108" s="182"/>
      <c r="N108" s="182"/>
      <c r="O108" s="182"/>
      <c r="P108" s="182"/>
      <c r="Q108" s="182"/>
      <c r="R108" s="182"/>
      <c r="S108" s="75"/>
      <c r="T108" s="75"/>
      <c r="U108" s="76"/>
      <c r="V108" s="76"/>
      <c r="W108" s="76"/>
      <c r="X108" s="76"/>
      <c r="Y108" s="76"/>
      <c r="Z108" s="76"/>
      <c r="AA108" s="76"/>
      <c r="AB108" s="76"/>
      <c r="AC108" s="77" t="s">
        <v>138</v>
      </c>
      <c r="AD108" s="78" t="s">
        <v>3</v>
      </c>
      <c r="AE108" s="120">
        <f>(AE118+AE117)</f>
        <v>808.60337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89">
        <f t="shared" si="4"/>
        <v>808.60337</v>
      </c>
      <c r="AL108" s="108">
        <v>2019</v>
      </c>
      <c r="AM108" s="10"/>
    </row>
    <row r="109" spans="1:39" s="8" customFormat="1" ht="36">
      <c r="A109" s="10"/>
      <c r="B109" s="184" t="s">
        <v>112</v>
      </c>
      <c r="C109" s="184" t="s">
        <v>112</v>
      </c>
      <c r="D109" s="184" t="s">
        <v>112</v>
      </c>
      <c r="E109" s="185" t="s">
        <v>112</v>
      </c>
      <c r="F109" s="185" t="s">
        <v>112</v>
      </c>
      <c r="G109" s="185" t="s">
        <v>112</v>
      </c>
      <c r="H109" s="185" t="s">
        <v>112</v>
      </c>
      <c r="I109" s="185" t="s">
        <v>112</v>
      </c>
      <c r="J109" s="184" t="s">
        <v>112</v>
      </c>
      <c r="K109" s="184" t="s">
        <v>112</v>
      </c>
      <c r="L109" s="184" t="s">
        <v>112</v>
      </c>
      <c r="M109" s="184" t="s">
        <v>112</v>
      </c>
      <c r="N109" s="184" t="s">
        <v>112</v>
      </c>
      <c r="O109" s="184" t="s">
        <v>112</v>
      </c>
      <c r="P109" s="184"/>
      <c r="Q109" s="184"/>
      <c r="R109" s="184"/>
      <c r="S109" s="124"/>
      <c r="T109" s="124"/>
      <c r="U109" s="125"/>
      <c r="V109" s="125"/>
      <c r="W109" s="125"/>
      <c r="X109" s="125"/>
      <c r="Y109" s="125"/>
      <c r="Z109" s="125"/>
      <c r="AA109" s="125"/>
      <c r="AB109" s="125"/>
      <c r="AC109" s="62" t="s">
        <v>141</v>
      </c>
      <c r="AD109" s="126" t="s">
        <v>105</v>
      </c>
      <c r="AE109" s="127"/>
      <c r="AF109" s="128"/>
      <c r="AG109" s="128"/>
      <c r="AH109" s="128"/>
      <c r="AI109" s="128"/>
      <c r="AJ109" s="128"/>
      <c r="AK109" s="159">
        <f t="shared" si="4"/>
        <v>0</v>
      </c>
      <c r="AL109" s="108">
        <v>2019</v>
      </c>
      <c r="AM109" s="10"/>
    </row>
    <row r="110" spans="1:39" s="8" customFormat="1" ht="15">
      <c r="A110" s="10"/>
      <c r="B110" s="180"/>
      <c r="C110" s="180"/>
      <c r="D110" s="180"/>
      <c r="E110" s="181"/>
      <c r="F110" s="181"/>
      <c r="G110" s="181"/>
      <c r="H110" s="181"/>
      <c r="I110" s="181"/>
      <c r="J110" s="180"/>
      <c r="K110" s="180"/>
      <c r="L110" s="180"/>
      <c r="M110" s="180"/>
      <c r="N110" s="180"/>
      <c r="O110" s="180"/>
      <c r="P110" s="180"/>
      <c r="Q110" s="180"/>
      <c r="R110" s="180"/>
      <c r="S110" s="84"/>
      <c r="T110" s="84"/>
      <c r="U110" s="85"/>
      <c r="V110" s="85"/>
      <c r="W110" s="85"/>
      <c r="X110" s="85"/>
      <c r="Y110" s="85"/>
      <c r="Z110" s="85"/>
      <c r="AA110" s="85"/>
      <c r="AB110" s="85"/>
      <c r="AC110" s="86" t="s">
        <v>152</v>
      </c>
      <c r="AD110" s="87" t="s">
        <v>3</v>
      </c>
      <c r="AE110" s="122">
        <v>0</v>
      </c>
      <c r="AF110" s="83">
        <v>0</v>
      </c>
      <c r="AG110" s="83">
        <v>0</v>
      </c>
      <c r="AH110" s="83">
        <v>0</v>
      </c>
      <c r="AI110" s="83">
        <v>0</v>
      </c>
      <c r="AJ110" s="83"/>
      <c r="AK110" s="89">
        <f t="shared" si="4"/>
        <v>0</v>
      </c>
      <c r="AL110" s="108">
        <v>2019</v>
      </c>
      <c r="AM110" s="10"/>
    </row>
    <row r="111" spans="1:39" s="8" customFormat="1" ht="15">
      <c r="A111" s="10"/>
      <c r="B111" s="180">
        <v>6</v>
      </c>
      <c r="C111" s="180">
        <v>0</v>
      </c>
      <c r="D111" s="180">
        <v>2</v>
      </c>
      <c r="E111" s="181">
        <v>0</v>
      </c>
      <c r="F111" s="181">
        <v>5</v>
      </c>
      <c r="G111" s="181">
        <v>0</v>
      </c>
      <c r="H111" s="181">
        <v>3</v>
      </c>
      <c r="I111" s="181">
        <v>0</v>
      </c>
      <c r="J111" s="180">
        <v>6</v>
      </c>
      <c r="K111" s="180">
        <v>3</v>
      </c>
      <c r="L111" s="180">
        <v>0</v>
      </c>
      <c r="M111" s="180">
        <v>2</v>
      </c>
      <c r="N111" s="180" t="s">
        <v>185</v>
      </c>
      <c r="O111" s="180">
        <v>0</v>
      </c>
      <c r="P111" s="180">
        <v>3</v>
      </c>
      <c r="Q111" s="180">
        <v>3</v>
      </c>
      <c r="R111" s="180" t="s">
        <v>168</v>
      </c>
      <c r="S111" s="84"/>
      <c r="T111" s="84"/>
      <c r="U111" s="85"/>
      <c r="V111" s="85"/>
      <c r="W111" s="85"/>
      <c r="X111" s="85"/>
      <c r="Y111" s="85"/>
      <c r="Z111" s="85"/>
      <c r="AA111" s="85"/>
      <c r="AB111" s="85"/>
      <c r="AC111" s="86" t="s">
        <v>142</v>
      </c>
      <c r="AD111" s="87" t="s">
        <v>3</v>
      </c>
      <c r="AE111" s="122">
        <v>0</v>
      </c>
      <c r="AF111" s="83">
        <v>0</v>
      </c>
      <c r="AG111" s="83">
        <v>0</v>
      </c>
      <c r="AH111" s="83">
        <v>1000</v>
      </c>
      <c r="AI111" s="83">
        <v>0</v>
      </c>
      <c r="AJ111" s="83"/>
      <c r="AK111" s="89">
        <f t="shared" si="4"/>
        <v>1000</v>
      </c>
      <c r="AL111" s="108">
        <v>2019</v>
      </c>
      <c r="AM111" s="10"/>
    </row>
    <row r="112" spans="1:39" s="8" customFormat="1" ht="15">
      <c r="A112" s="10"/>
      <c r="B112" s="180">
        <v>6</v>
      </c>
      <c r="C112" s="180">
        <v>0</v>
      </c>
      <c r="D112" s="180">
        <v>2</v>
      </c>
      <c r="E112" s="181">
        <v>0</v>
      </c>
      <c r="F112" s="181">
        <v>5</v>
      </c>
      <c r="G112" s="181">
        <v>0</v>
      </c>
      <c r="H112" s="181">
        <v>3</v>
      </c>
      <c r="I112" s="181">
        <v>0</v>
      </c>
      <c r="J112" s="180">
        <v>6</v>
      </c>
      <c r="K112" s="180">
        <v>3</v>
      </c>
      <c r="L112" s="180">
        <v>0</v>
      </c>
      <c r="M112" s="180">
        <v>2</v>
      </c>
      <c r="N112" s="180">
        <v>4</v>
      </c>
      <c r="O112" s="180">
        <v>0</v>
      </c>
      <c r="P112" s="180">
        <v>0</v>
      </c>
      <c r="Q112" s="180">
        <v>1</v>
      </c>
      <c r="R112" s="180" t="s">
        <v>168</v>
      </c>
      <c r="S112" s="84"/>
      <c r="T112" s="84"/>
      <c r="U112" s="85"/>
      <c r="V112" s="85"/>
      <c r="W112" s="85"/>
      <c r="X112" s="85"/>
      <c r="Y112" s="85"/>
      <c r="Z112" s="85"/>
      <c r="AA112" s="85"/>
      <c r="AB112" s="85"/>
      <c r="AC112" s="86" t="s">
        <v>157</v>
      </c>
      <c r="AD112" s="160" t="s">
        <v>3</v>
      </c>
      <c r="AE112" s="122">
        <v>0</v>
      </c>
      <c r="AF112" s="122">
        <v>0</v>
      </c>
      <c r="AG112" s="83">
        <v>0</v>
      </c>
      <c r="AH112" s="83">
        <v>0</v>
      </c>
      <c r="AI112" s="83">
        <v>0</v>
      </c>
      <c r="AJ112" s="83"/>
      <c r="AK112" s="89">
        <f t="shared" si="4"/>
        <v>0</v>
      </c>
      <c r="AL112" s="108">
        <v>2019</v>
      </c>
      <c r="AM112" s="10"/>
    </row>
    <row r="113" spans="1:39" s="8" customFormat="1" ht="15">
      <c r="A113" s="10"/>
      <c r="B113" s="180">
        <v>6</v>
      </c>
      <c r="C113" s="180">
        <v>0</v>
      </c>
      <c r="D113" s="180">
        <v>2</v>
      </c>
      <c r="E113" s="181">
        <v>0</v>
      </c>
      <c r="F113" s="181">
        <v>5</v>
      </c>
      <c r="G113" s="181">
        <v>0</v>
      </c>
      <c r="H113" s="181">
        <v>3</v>
      </c>
      <c r="I113" s="181">
        <v>0</v>
      </c>
      <c r="J113" s="180">
        <v>6</v>
      </c>
      <c r="K113" s="180">
        <v>3</v>
      </c>
      <c r="L113" s="180">
        <v>0</v>
      </c>
      <c r="M113" s="180">
        <v>2</v>
      </c>
      <c r="N113" s="180" t="s">
        <v>185</v>
      </c>
      <c r="O113" s="180">
        <v>0</v>
      </c>
      <c r="P113" s="180">
        <v>3</v>
      </c>
      <c r="Q113" s="180">
        <v>3</v>
      </c>
      <c r="R113" s="180" t="s">
        <v>168</v>
      </c>
      <c r="S113" s="84"/>
      <c r="T113" s="84"/>
      <c r="U113" s="85"/>
      <c r="V113" s="85"/>
      <c r="W113" s="85"/>
      <c r="X113" s="85"/>
      <c r="Y113" s="85"/>
      <c r="Z113" s="85"/>
      <c r="AA113" s="85"/>
      <c r="AB113" s="85"/>
      <c r="AC113" s="86" t="s">
        <v>186</v>
      </c>
      <c r="AD113" s="160" t="s">
        <v>3</v>
      </c>
      <c r="AE113" s="122">
        <v>0</v>
      </c>
      <c r="AF113" s="122">
        <v>0</v>
      </c>
      <c r="AG113" s="83">
        <v>0</v>
      </c>
      <c r="AH113" s="83">
        <v>0</v>
      </c>
      <c r="AI113" s="83">
        <v>946.44</v>
      </c>
      <c r="AJ113" s="83"/>
      <c r="AK113" s="89">
        <f t="shared" si="4"/>
        <v>946.44</v>
      </c>
      <c r="AL113" s="108"/>
      <c r="AM113" s="10"/>
    </row>
    <row r="114" spans="1:39" s="8" customFormat="1" ht="15">
      <c r="A114" s="10"/>
      <c r="B114" s="180">
        <v>6</v>
      </c>
      <c r="C114" s="180">
        <v>0</v>
      </c>
      <c r="D114" s="180">
        <v>2</v>
      </c>
      <c r="E114" s="180">
        <v>0</v>
      </c>
      <c r="F114" s="180">
        <v>5</v>
      </c>
      <c r="G114" s="180">
        <v>0</v>
      </c>
      <c r="H114" s="180">
        <v>3</v>
      </c>
      <c r="I114" s="180">
        <v>0</v>
      </c>
      <c r="J114" s="180">
        <v>6</v>
      </c>
      <c r="K114" s="180">
        <v>3</v>
      </c>
      <c r="L114" s="180">
        <v>1</v>
      </c>
      <c r="M114" s="180">
        <v>4</v>
      </c>
      <c r="N114" s="180">
        <v>5</v>
      </c>
      <c r="O114" s="180">
        <v>2</v>
      </c>
      <c r="P114" s="180"/>
      <c r="Q114" s="180"/>
      <c r="R114" s="180"/>
      <c r="S114" s="84"/>
      <c r="T114" s="84"/>
      <c r="U114" s="85"/>
      <c r="V114" s="85"/>
      <c r="W114" s="85"/>
      <c r="X114" s="85"/>
      <c r="Y114" s="85"/>
      <c r="Z114" s="85"/>
      <c r="AA114" s="85"/>
      <c r="AB114" s="85"/>
      <c r="AC114" s="86" t="s">
        <v>142</v>
      </c>
      <c r="AD114" s="160" t="s">
        <v>3</v>
      </c>
      <c r="AE114" s="122">
        <v>0</v>
      </c>
      <c r="AF114" s="122">
        <v>0</v>
      </c>
      <c r="AG114" s="83">
        <v>0</v>
      </c>
      <c r="AH114" s="83">
        <v>0</v>
      </c>
      <c r="AI114" s="83">
        <v>0</v>
      </c>
      <c r="AJ114" s="83"/>
      <c r="AK114" s="89">
        <f t="shared" si="4"/>
        <v>0</v>
      </c>
      <c r="AL114" s="108">
        <v>2019</v>
      </c>
      <c r="AM114" s="10"/>
    </row>
    <row r="115" spans="1:39" s="8" customFormat="1" ht="36">
      <c r="A115" s="10"/>
      <c r="B115" s="180">
        <v>6</v>
      </c>
      <c r="C115" s="180">
        <v>0</v>
      </c>
      <c r="D115" s="180">
        <v>2</v>
      </c>
      <c r="E115" s="180">
        <v>0</v>
      </c>
      <c r="F115" s="180">
        <v>5</v>
      </c>
      <c r="G115" s="180">
        <v>0</v>
      </c>
      <c r="H115" s="180">
        <v>3</v>
      </c>
      <c r="I115" s="180">
        <v>0</v>
      </c>
      <c r="J115" s="180">
        <v>6</v>
      </c>
      <c r="K115" s="180">
        <v>3</v>
      </c>
      <c r="L115" s="180">
        <v>1</v>
      </c>
      <c r="M115" s="180">
        <v>4</v>
      </c>
      <c r="N115" s="180">
        <v>5</v>
      </c>
      <c r="O115" s="180">
        <v>2</v>
      </c>
      <c r="P115" s="180"/>
      <c r="Q115" s="180"/>
      <c r="R115" s="180"/>
      <c r="S115" s="84"/>
      <c r="T115" s="84"/>
      <c r="U115" s="85"/>
      <c r="V115" s="85"/>
      <c r="W115" s="85"/>
      <c r="X115" s="85"/>
      <c r="Y115" s="85"/>
      <c r="Z115" s="85"/>
      <c r="AA115" s="85"/>
      <c r="AB115" s="85"/>
      <c r="AC115" s="86" t="s">
        <v>158</v>
      </c>
      <c r="AD115" s="160" t="s">
        <v>3</v>
      </c>
      <c r="AE115" s="122">
        <v>951.9</v>
      </c>
      <c r="AF115" s="122">
        <v>0</v>
      </c>
      <c r="AG115" s="83">
        <v>0</v>
      </c>
      <c r="AH115" s="83">
        <v>0</v>
      </c>
      <c r="AI115" s="83">
        <v>0</v>
      </c>
      <c r="AJ115" s="83">
        <v>0</v>
      </c>
      <c r="AK115" s="162">
        <f t="shared" si="4"/>
        <v>951.9</v>
      </c>
      <c r="AL115" s="163">
        <v>2019</v>
      </c>
      <c r="AM115" s="10"/>
    </row>
    <row r="116" spans="1:39" s="8" customFormat="1" ht="24">
      <c r="A116" s="10"/>
      <c r="B116" s="180">
        <v>6</v>
      </c>
      <c r="C116" s="180">
        <v>0</v>
      </c>
      <c r="D116" s="180">
        <v>2</v>
      </c>
      <c r="E116" s="180">
        <v>0</v>
      </c>
      <c r="F116" s="180">
        <v>5</v>
      </c>
      <c r="G116" s="180">
        <v>0</v>
      </c>
      <c r="H116" s="180">
        <v>3</v>
      </c>
      <c r="I116" s="180">
        <v>0</v>
      </c>
      <c r="J116" s="180">
        <v>6</v>
      </c>
      <c r="K116" s="180">
        <v>3</v>
      </c>
      <c r="L116" s="180">
        <v>1</v>
      </c>
      <c r="M116" s="180">
        <v>4</v>
      </c>
      <c r="N116" s="180">
        <v>5</v>
      </c>
      <c r="O116" s="180">
        <v>3</v>
      </c>
      <c r="P116" s="180"/>
      <c r="Q116" s="180"/>
      <c r="R116" s="180"/>
      <c r="S116" s="84"/>
      <c r="T116" s="84"/>
      <c r="U116" s="85"/>
      <c r="V116" s="85"/>
      <c r="W116" s="85"/>
      <c r="X116" s="85"/>
      <c r="Y116" s="85"/>
      <c r="Z116" s="85"/>
      <c r="AA116" s="85"/>
      <c r="AB116" s="85"/>
      <c r="AC116" s="86" t="s">
        <v>166</v>
      </c>
      <c r="AD116" s="160" t="s">
        <v>3</v>
      </c>
      <c r="AE116" s="173">
        <v>3.50342</v>
      </c>
      <c r="AF116" s="122">
        <v>0</v>
      </c>
      <c r="AG116" s="83">
        <v>0</v>
      </c>
      <c r="AH116" s="83">
        <v>0</v>
      </c>
      <c r="AI116" s="83">
        <v>0</v>
      </c>
      <c r="AJ116" s="83">
        <v>0</v>
      </c>
      <c r="AK116" s="162">
        <f t="shared" si="4"/>
        <v>3.50342</v>
      </c>
      <c r="AL116" s="163"/>
      <c r="AM116" s="10"/>
    </row>
    <row r="117" spans="1:38" s="39" customFormat="1" ht="36">
      <c r="A117" s="11"/>
      <c r="B117" s="180">
        <v>6</v>
      </c>
      <c r="C117" s="180">
        <v>0</v>
      </c>
      <c r="D117" s="180">
        <v>2</v>
      </c>
      <c r="E117" s="180">
        <v>0</v>
      </c>
      <c r="F117" s="180">
        <v>5</v>
      </c>
      <c r="G117" s="180">
        <v>0</v>
      </c>
      <c r="H117" s="180">
        <v>3</v>
      </c>
      <c r="I117" s="180">
        <v>0</v>
      </c>
      <c r="J117" s="180">
        <v>6</v>
      </c>
      <c r="K117" s="180">
        <v>3</v>
      </c>
      <c r="L117" s="180">
        <v>7</v>
      </c>
      <c r="M117" s="180">
        <v>8</v>
      </c>
      <c r="N117" s="180">
        <v>5</v>
      </c>
      <c r="O117" s="180">
        <v>2</v>
      </c>
      <c r="P117" s="180"/>
      <c r="Q117" s="180"/>
      <c r="R117" s="180"/>
      <c r="S117" s="83"/>
      <c r="T117" s="83"/>
      <c r="U117" s="161"/>
      <c r="V117" s="161"/>
      <c r="W117" s="161"/>
      <c r="X117" s="161"/>
      <c r="Y117" s="161"/>
      <c r="Z117" s="161"/>
      <c r="AA117" s="161"/>
      <c r="AB117" s="161"/>
      <c r="AC117" s="86" t="s">
        <v>159</v>
      </c>
      <c r="AD117" s="167" t="s">
        <v>3</v>
      </c>
      <c r="AE117" s="122">
        <v>10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4">
        <f t="shared" si="4"/>
        <v>10</v>
      </c>
      <c r="AL117" s="163">
        <v>2019</v>
      </c>
    </row>
    <row r="118" spans="1:38" s="39" customFormat="1" ht="24">
      <c r="A118" s="11"/>
      <c r="B118" s="180">
        <v>6</v>
      </c>
      <c r="C118" s="180">
        <v>0</v>
      </c>
      <c r="D118" s="180">
        <v>2</v>
      </c>
      <c r="E118" s="180">
        <v>0</v>
      </c>
      <c r="F118" s="180">
        <v>5</v>
      </c>
      <c r="G118" s="180">
        <v>0</v>
      </c>
      <c r="H118" s="180">
        <v>3</v>
      </c>
      <c r="I118" s="180">
        <v>0</v>
      </c>
      <c r="J118" s="180">
        <v>6</v>
      </c>
      <c r="K118" s="180">
        <v>3</v>
      </c>
      <c r="L118" s="180">
        <v>7</v>
      </c>
      <c r="M118" s="180">
        <v>4</v>
      </c>
      <c r="N118" s="180">
        <v>5</v>
      </c>
      <c r="O118" s="180">
        <v>2</v>
      </c>
      <c r="P118" s="180"/>
      <c r="Q118" s="180"/>
      <c r="R118" s="180"/>
      <c r="S118" s="83"/>
      <c r="T118" s="83"/>
      <c r="U118" s="161"/>
      <c r="V118" s="161"/>
      <c r="W118" s="161"/>
      <c r="X118" s="161"/>
      <c r="Y118" s="161"/>
      <c r="Z118" s="161"/>
      <c r="AA118" s="161"/>
      <c r="AB118" s="161"/>
      <c r="AC118" s="86" t="s">
        <v>167</v>
      </c>
      <c r="AD118" s="167" t="s">
        <v>3</v>
      </c>
      <c r="AE118" s="122">
        <v>798.60337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4">
        <f t="shared" si="4"/>
        <v>798.60337</v>
      </c>
      <c r="AL118" s="163">
        <v>2019</v>
      </c>
    </row>
    <row r="119" spans="1:38" s="39" customFormat="1" ht="15">
      <c r="A119" s="11"/>
      <c r="B119" s="186">
        <v>5</v>
      </c>
      <c r="C119" s="186">
        <v>0</v>
      </c>
      <c r="D119" s="186">
        <v>1</v>
      </c>
      <c r="E119" s="187">
        <v>0</v>
      </c>
      <c r="F119" s="186">
        <v>5</v>
      </c>
      <c r="G119" s="186">
        <v>0</v>
      </c>
      <c r="H119" s="188">
        <v>1</v>
      </c>
      <c r="I119" s="186">
        <v>0</v>
      </c>
      <c r="J119" s="186">
        <v>6</v>
      </c>
      <c r="K119" s="186">
        <v>4</v>
      </c>
      <c r="L119" s="186">
        <v>0</v>
      </c>
      <c r="M119" s="186">
        <v>0</v>
      </c>
      <c r="N119" s="186">
        <v>0</v>
      </c>
      <c r="O119" s="186">
        <v>0</v>
      </c>
      <c r="P119" s="186"/>
      <c r="Q119" s="186"/>
      <c r="R119" s="186"/>
      <c r="S119" s="176"/>
      <c r="T119" s="83"/>
      <c r="U119" s="161"/>
      <c r="V119" s="161"/>
      <c r="W119" s="161"/>
      <c r="X119" s="161"/>
      <c r="Y119" s="161"/>
      <c r="Z119" s="161"/>
      <c r="AA119" s="161"/>
      <c r="AB119" s="161"/>
      <c r="AC119" s="71" t="s">
        <v>192</v>
      </c>
      <c r="AD119" s="197" t="s">
        <v>3</v>
      </c>
      <c r="AE119" s="131">
        <f aca="true" t="shared" si="8" ref="AE119:AJ119">(AE121+AE125)</f>
        <v>0</v>
      </c>
      <c r="AF119" s="131">
        <f t="shared" si="8"/>
        <v>0</v>
      </c>
      <c r="AG119" s="131">
        <f t="shared" si="8"/>
        <v>0</v>
      </c>
      <c r="AH119" s="131">
        <f t="shared" si="8"/>
        <v>0</v>
      </c>
      <c r="AI119" s="131">
        <f t="shared" si="8"/>
        <v>0</v>
      </c>
      <c r="AJ119" s="131">
        <f t="shared" si="8"/>
        <v>0</v>
      </c>
      <c r="AK119" s="69">
        <f t="shared" si="4"/>
        <v>0</v>
      </c>
      <c r="AL119" s="163"/>
    </row>
    <row r="120" spans="1:38" s="39" customFormat="1" ht="15">
      <c r="A120" s="11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53"/>
      <c r="T120" s="153"/>
      <c r="U120" s="177"/>
      <c r="V120" s="177"/>
      <c r="W120" s="177"/>
      <c r="X120" s="177"/>
      <c r="Y120" s="177"/>
      <c r="Z120" s="177"/>
      <c r="AA120" s="177"/>
      <c r="AB120" s="177"/>
      <c r="AC120" s="179" t="s">
        <v>120</v>
      </c>
      <c r="AD120" s="193" t="s">
        <v>3</v>
      </c>
      <c r="AE120" s="178">
        <f aca="true" t="shared" si="9" ref="AE120:AJ120">(AE123+AE125+AE126)</f>
        <v>0</v>
      </c>
      <c r="AF120" s="178">
        <f t="shared" si="9"/>
        <v>0</v>
      </c>
      <c r="AG120" s="178">
        <f t="shared" si="9"/>
        <v>0</v>
      </c>
      <c r="AH120" s="178">
        <f t="shared" si="9"/>
        <v>0</v>
      </c>
      <c r="AI120" s="178">
        <f t="shared" si="9"/>
        <v>0</v>
      </c>
      <c r="AJ120" s="178">
        <f t="shared" si="9"/>
        <v>0</v>
      </c>
      <c r="AK120" s="141">
        <f>(AE120+AF120+AG120+AH120+AI120)</f>
        <v>0</v>
      </c>
      <c r="AL120" s="178"/>
    </row>
    <row r="121" spans="1:38" s="39" customFormat="1" ht="15">
      <c r="A121" s="11"/>
      <c r="B121" s="194">
        <v>5</v>
      </c>
      <c r="C121" s="194">
        <v>0</v>
      </c>
      <c r="D121" s="194">
        <v>1</v>
      </c>
      <c r="E121" s="194">
        <v>0</v>
      </c>
      <c r="F121" s="194">
        <v>5</v>
      </c>
      <c r="G121" s="194">
        <v>0</v>
      </c>
      <c r="H121" s="194">
        <v>1</v>
      </c>
      <c r="I121" s="194">
        <v>0</v>
      </c>
      <c r="J121" s="194">
        <v>6</v>
      </c>
      <c r="K121" s="194">
        <v>4</v>
      </c>
      <c r="L121" s="194">
        <v>0</v>
      </c>
      <c r="M121" s="194">
        <v>0</v>
      </c>
      <c r="N121" s="194">
        <v>0</v>
      </c>
      <c r="O121" s="194">
        <v>0</v>
      </c>
      <c r="P121" s="194"/>
      <c r="Q121" s="194"/>
      <c r="R121" s="194"/>
      <c r="S121" s="155"/>
      <c r="T121" s="155"/>
      <c r="U121" s="195"/>
      <c r="V121" s="195"/>
      <c r="W121" s="195"/>
      <c r="X121" s="195"/>
      <c r="Y121" s="195"/>
      <c r="Z121" s="195"/>
      <c r="AA121" s="195"/>
      <c r="AB121" s="195"/>
      <c r="AC121" s="196" t="s">
        <v>193</v>
      </c>
      <c r="AD121" s="182" t="s">
        <v>3</v>
      </c>
      <c r="AE121" s="194">
        <f aca="true" t="shared" si="10" ref="AE121:AJ121">(AE123+AE125+AE126)</f>
        <v>0</v>
      </c>
      <c r="AF121" s="194">
        <f t="shared" si="10"/>
        <v>0</v>
      </c>
      <c r="AG121" s="194">
        <f t="shared" si="10"/>
        <v>0</v>
      </c>
      <c r="AH121" s="194">
        <f t="shared" si="10"/>
        <v>0</v>
      </c>
      <c r="AI121" s="194">
        <f t="shared" si="10"/>
        <v>0</v>
      </c>
      <c r="AJ121" s="194">
        <f t="shared" si="10"/>
        <v>0</v>
      </c>
      <c r="AK121" s="75">
        <f t="shared" si="4"/>
        <v>0</v>
      </c>
      <c r="AL121" s="194"/>
    </row>
    <row r="122" spans="1:38" s="39" customFormat="1" ht="15">
      <c r="A122" s="11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83"/>
      <c r="T122" s="83"/>
      <c r="U122" s="161"/>
      <c r="V122" s="161"/>
      <c r="W122" s="161"/>
      <c r="X122" s="161"/>
      <c r="Y122" s="161"/>
      <c r="Z122" s="161"/>
      <c r="AA122" s="161"/>
      <c r="AB122" s="161"/>
      <c r="AC122" s="189" t="s">
        <v>194</v>
      </c>
      <c r="AD122" s="180" t="s">
        <v>105</v>
      </c>
      <c r="AE122" s="189"/>
      <c r="AF122" s="189"/>
      <c r="AG122" s="189"/>
      <c r="AH122" s="189"/>
      <c r="AI122" s="189"/>
      <c r="AJ122" s="189"/>
      <c r="AK122" s="84">
        <f t="shared" si="4"/>
        <v>0</v>
      </c>
      <c r="AL122" s="189"/>
    </row>
    <row r="123" spans="1:38" s="39" customFormat="1" ht="24">
      <c r="A123" s="11"/>
      <c r="B123" s="189">
        <v>5</v>
      </c>
      <c r="C123" s="189">
        <v>0</v>
      </c>
      <c r="D123" s="189">
        <v>1</v>
      </c>
      <c r="E123" s="189">
        <v>0</v>
      </c>
      <c r="F123" s="189">
        <v>5</v>
      </c>
      <c r="G123" s="189">
        <v>0</v>
      </c>
      <c r="H123" s="189">
        <v>1</v>
      </c>
      <c r="I123" s="189">
        <v>0</v>
      </c>
      <c r="J123" s="189">
        <v>6</v>
      </c>
      <c r="K123" s="189">
        <v>4</v>
      </c>
      <c r="L123" s="189">
        <v>0</v>
      </c>
      <c r="M123" s="189">
        <v>1</v>
      </c>
      <c r="N123" s="189">
        <v>4</v>
      </c>
      <c r="O123" s="189">
        <v>0</v>
      </c>
      <c r="P123" s="189">
        <v>0</v>
      </c>
      <c r="Q123" s="189">
        <v>1</v>
      </c>
      <c r="R123" s="189">
        <v>0</v>
      </c>
      <c r="S123" s="83"/>
      <c r="T123" s="83"/>
      <c r="U123" s="161"/>
      <c r="V123" s="161"/>
      <c r="W123" s="161"/>
      <c r="X123" s="161"/>
      <c r="Y123" s="161"/>
      <c r="Z123" s="161"/>
      <c r="AA123" s="161"/>
      <c r="AB123" s="161"/>
      <c r="AC123" s="190" t="s">
        <v>196</v>
      </c>
      <c r="AD123" s="180" t="s">
        <v>3</v>
      </c>
      <c r="AE123" s="189">
        <v>0</v>
      </c>
      <c r="AF123" s="189">
        <v>0</v>
      </c>
      <c r="AG123" s="189">
        <v>0</v>
      </c>
      <c r="AH123" s="189">
        <v>0</v>
      </c>
      <c r="AI123" s="189">
        <v>0</v>
      </c>
      <c r="AJ123" s="189">
        <v>0</v>
      </c>
      <c r="AK123" s="84">
        <f t="shared" si="4"/>
        <v>0</v>
      </c>
      <c r="AL123" s="189"/>
    </row>
    <row r="124" spans="1:38" s="39" customFormat="1" ht="15">
      <c r="A124" s="11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83"/>
      <c r="T124" s="83"/>
      <c r="U124" s="161"/>
      <c r="V124" s="161"/>
      <c r="W124" s="161"/>
      <c r="X124" s="161"/>
      <c r="Y124" s="161"/>
      <c r="Z124" s="161"/>
      <c r="AA124" s="161"/>
      <c r="AB124" s="161"/>
      <c r="AC124" s="191" t="s">
        <v>198</v>
      </c>
      <c r="AD124" s="180"/>
      <c r="AE124" s="189"/>
      <c r="AF124" s="189"/>
      <c r="AG124" s="189"/>
      <c r="AH124" s="189"/>
      <c r="AI124" s="189"/>
      <c r="AJ124" s="189"/>
      <c r="AK124" s="84"/>
      <c r="AL124" s="189"/>
    </row>
    <row r="125" spans="1:38" s="39" customFormat="1" ht="15">
      <c r="A125" s="11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55"/>
      <c r="T125" s="155"/>
      <c r="U125" s="195"/>
      <c r="V125" s="195"/>
      <c r="W125" s="195"/>
      <c r="X125" s="195"/>
      <c r="Y125" s="195"/>
      <c r="Z125" s="195"/>
      <c r="AA125" s="195"/>
      <c r="AB125" s="195"/>
      <c r="AC125" s="198" t="s">
        <v>195</v>
      </c>
      <c r="AD125" s="182" t="s">
        <v>3</v>
      </c>
      <c r="AE125" s="194">
        <v>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0</v>
      </c>
      <c r="AK125" s="75">
        <f t="shared" si="4"/>
        <v>0</v>
      </c>
      <c r="AL125" s="194"/>
    </row>
    <row r="126" spans="1:38" s="39" customFormat="1" ht="24">
      <c r="A126" s="11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83"/>
      <c r="T126" s="83"/>
      <c r="U126" s="161"/>
      <c r="V126" s="161"/>
      <c r="W126" s="161"/>
      <c r="X126" s="161"/>
      <c r="Y126" s="161"/>
      <c r="Z126" s="161"/>
      <c r="AA126" s="161"/>
      <c r="AB126" s="161"/>
      <c r="AC126" s="192" t="s">
        <v>197</v>
      </c>
      <c r="AD126" s="180" t="s">
        <v>3</v>
      </c>
      <c r="AE126" s="189">
        <v>0</v>
      </c>
      <c r="AF126" s="189">
        <v>0</v>
      </c>
      <c r="AG126" s="189">
        <v>0</v>
      </c>
      <c r="AH126" s="189">
        <v>0</v>
      </c>
      <c r="AI126" s="189">
        <v>0</v>
      </c>
      <c r="AJ126" s="189">
        <v>0</v>
      </c>
      <c r="AK126" s="84">
        <f t="shared" si="4"/>
        <v>0</v>
      </c>
      <c r="AL126" s="189"/>
    </row>
    <row r="127" spans="1:38" s="39" customFormat="1" ht="15">
      <c r="A127" s="11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83"/>
      <c r="T127" s="83"/>
      <c r="U127" s="161"/>
      <c r="V127" s="161"/>
      <c r="W127" s="161"/>
      <c r="X127" s="161"/>
      <c r="Y127" s="161"/>
      <c r="Z127" s="161"/>
      <c r="AA127" s="161"/>
      <c r="AB127" s="161"/>
      <c r="AC127" s="189"/>
      <c r="AD127" s="180"/>
      <c r="AE127" s="189"/>
      <c r="AF127" s="189"/>
      <c r="AG127" s="189"/>
      <c r="AH127" s="189"/>
      <c r="AI127" s="189"/>
      <c r="AJ127" s="189"/>
      <c r="AK127" s="84"/>
      <c r="AL127" s="189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</sheetData>
  <sheetProtection/>
  <mergeCells count="21"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2017-12-01T04:43:04Z</cp:lastPrinted>
  <dcterms:created xsi:type="dcterms:W3CDTF">2011-12-09T07:36:49Z</dcterms:created>
  <dcterms:modified xsi:type="dcterms:W3CDTF">2017-12-01T04:43:08Z</dcterms:modified>
  <cp:category/>
  <cp:version/>
  <cp:contentType/>
  <cp:contentStatus/>
</cp:coreProperties>
</file>