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5480" windowHeight="11460" activeTab="1"/>
  </bookViews>
  <sheets>
    <sheet name="Приложение 4" sheetId="1" r:id="rId1"/>
    <sheet name="Приложение 3" sheetId="2" r:id="rId2"/>
  </sheets>
  <definedNames>
    <definedName name="_Toc413145922" localSheetId="1">'Приложение 3'!$C$75</definedName>
    <definedName name="_Toc479237953" localSheetId="1">'Приложение 3'!$C$35</definedName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3'!$B$1:$AB$70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<sst xmlns="http://schemas.openxmlformats.org/spreadsheetml/2006/main" count="278" uniqueCount="141">
  <si>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</si>
  <si>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</si>
  <si>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</si>
  <si>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</si>
  <si>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</si>
  <si>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</si>
  <si>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</si>
  <si>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</si>
  <si>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</si>
  <si>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</si>
  <si>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</si>
  <si>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</si>
  <si>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</si>
  <si>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</si>
  <si>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</si>
  <si>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</si>
  <si>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</si>
  <si>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</si>
  <si>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</si>
  <si>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</si>
  <si>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</si>
  <si>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</si>
  <si>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</si>
  <si>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</si>
  <si>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</si>
  <si>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</si>
  <si>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</si>
  <si>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</si>
  <si>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</si>
  <si>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</si>
  <si>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</si>
  <si>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</si>
  <si>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</si>
  <si>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</si>
  <si>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</si>
  <si>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</si>
  <si>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</si>
  <si>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</si>
  <si>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</si>
  <si>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</si>
  <si>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</si>
  <si>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</si>
  <si>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</si>
  <si>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</si>
  <si>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</si>
  <si>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</si>
  <si>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</si>
  <si>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</si>
  <si>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</si>
  <si>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</si>
  <si>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</si>
  <si>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</si>
  <si>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</si>
  <si>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</si>
  <si>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</si>
  <si>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</si>
  <si>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</si>
  <si>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</si>
  <si>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</si>
  <si>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</si>
  <si>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</si>
  <si>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</si>
  <si>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</si>
  <si>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</si>
  <si>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</si>
  <si>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</si>
  <si>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</si>
  <si>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</si>
  <si>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</si>
  <si>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</si>
  <si>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</si>
  <si>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</si>
  <si>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</si>
  <si>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</si>
  <si>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</si>
  <si>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</si>
  <si>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</si>
  <si>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</si>
  <si>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</si>
  <si>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</si>
  <si>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</si>
  <si>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</si>
  <si>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</si>
  <si>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</si>
  <si>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</si>
  <si>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</si>
  <si>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</si>
  <si>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t>шт</t>
  </si>
  <si>
    <t xml:space="preserve">Цель программы   - "Повышение качества и надежности жилищно-коммунальных услуг и условий проживания граждан на территории Максатихинского района Тверской области"
</t>
  </si>
  <si>
    <t>Показатель цели программы  1  "Удовлетворенность населения жилищно-коммунальными услугами"</t>
  </si>
  <si>
    <t>Показатель цели программы  2   "Уровень износа коммунальной инфраструктуры"</t>
  </si>
  <si>
    <t>Показатель цели программы 3 " Уровень газификации Максатихинского района Тверской области"</t>
  </si>
  <si>
    <r>
      <t>З</t>
    </r>
    <r>
      <rPr>
        <b/>
        <sz val="9"/>
        <rFont val="Times New Roman"/>
        <family val="1"/>
      </rPr>
      <t>адача  2 подпрограммы 1  "Обеспечение надежности функционирования объектов коммунальной инфраструктуры"</t>
    </r>
  </si>
  <si>
    <t>Задача 1  подпрограммы 1 "Создание условий для надежного обеспечения природным газом потребителей Максатихинского района"</t>
  </si>
  <si>
    <r>
      <t>Административное мероприятие</t>
    </r>
    <r>
      <rPr>
        <sz val="9"/>
        <color indexed="8"/>
        <rFont val="Times New Roman"/>
        <family val="1"/>
      </rPr>
      <t xml:space="preserve"> "Получение технических условий на проектирование объектов газоснабжения"</t>
    </r>
  </si>
  <si>
    <r>
      <t>Меропритяие 1</t>
    </r>
    <r>
      <rPr>
        <sz val="9"/>
        <color indexed="8"/>
        <rFont val="Times New Roman"/>
        <family val="1"/>
      </rPr>
      <t xml:space="preserve"> "Изготовление  плана планировки территории и межевания территории"</t>
    </r>
  </si>
  <si>
    <r>
      <t>Мероприятие 2</t>
    </r>
    <r>
      <rPr>
        <sz val="9"/>
        <color indexed="8"/>
        <rFont val="Times New Roman"/>
        <family val="1"/>
      </rPr>
      <t xml:space="preserve"> "Изготовление проектно-сметной документации по газификации Максатихинского района, получение заключения государственной экспертизы"</t>
    </r>
  </si>
  <si>
    <r>
      <t>Мероприятие 3</t>
    </r>
    <r>
      <rPr>
        <sz val="9"/>
        <color indexed="8"/>
        <rFont val="Times New Roman"/>
        <family val="1"/>
      </rPr>
      <t xml:space="preserve"> "Проведение строительно-монтажных работ по строительству магистрального газопровода на территории Максатихинского района"</t>
    </r>
  </si>
  <si>
    <t>Подпрограмма  1 "Повышение надежности и эффективности функционирования объектов коммунального хозяйства Максатихинского района Тверской области"</t>
  </si>
  <si>
    <r>
      <t xml:space="preserve">Мероприятие 1 </t>
    </r>
    <r>
      <rPr>
        <sz val="9"/>
        <rFont val="Times New Roman"/>
        <family val="1"/>
      </rPr>
      <t>"Разработка проектно-сметной документации и проведение государственной экспертизы объектов теплоснабжения"</t>
    </r>
  </si>
  <si>
    <t>Средства на проведение капитального ремонта объектов теплоэнергетических комплексов муниципальных образований Тверской области</t>
  </si>
  <si>
    <r>
      <t>Мероприятие 2</t>
    </r>
    <r>
      <rPr>
        <sz val="9"/>
        <rFont val="Times New Roman"/>
        <family val="1"/>
      </rPr>
      <t xml:space="preserve"> "Выполнение строитльно-монтажных работ по капитальному ремонту сетей теплоснабжения от квартальной котельной по ул. Железнодорожная, д.1б до объектов поставки теплоносителя"</t>
    </r>
  </si>
  <si>
    <r>
      <rPr>
        <b/>
        <sz val="9"/>
        <rFont val="Times New Roman"/>
        <family val="1"/>
      </rPr>
      <t xml:space="preserve">Мероприятие 3 </t>
    </r>
    <r>
      <rPr>
        <sz val="9"/>
        <rFont val="Times New Roman"/>
        <family val="1"/>
      </rPr>
      <t>"Формирование резерва материально-технических ресурсов для оперативного устранения аварий и неисправностей на объектах ЖКХ и социальной сферы"</t>
    </r>
  </si>
  <si>
    <t>финансирование из бюджета Максатихинского района</t>
  </si>
  <si>
    <t>финансирование из бюджета области</t>
  </si>
  <si>
    <r>
      <t>Мероприятие 4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теплоснабжения"(местный бюджет) </t>
    </r>
  </si>
  <si>
    <r>
      <t>Мероприятие1 "</t>
    </r>
    <r>
      <rPr>
        <sz val="9"/>
        <rFont val="Times New Roman"/>
        <family val="1"/>
      </rPr>
      <t>Проведение изысканий для подбора земельного участка под новое кладбище"</t>
    </r>
  </si>
  <si>
    <r>
      <t xml:space="preserve">Мероприятие 2 </t>
    </r>
    <r>
      <rPr>
        <sz val="9"/>
        <rFont val="Times New Roman"/>
        <family val="1"/>
      </rPr>
      <t>"Проведение строительно-монтажных  работ по строительству нового кладбища на территории Максатихинского района"</t>
    </r>
  </si>
  <si>
    <t>Задача 2 подпрограммы 2"Проведение работ по благоустройству нового кладбища"</t>
  </si>
  <si>
    <r>
      <t xml:space="preserve">Мероприятие 1 </t>
    </r>
    <r>
      <rPr>
        <sz val="9"/>
        <rFont val="Times New Roman"/>
        <family val="1"/>
      </rPr>
      <t>"Дорожная планировка территории кладбища"</t>
    </r>
  </si>
  <si>
    <r>
      <t xml:space="preserve">Мероприятие 2 </t>
    </r>
    <r>
      <rPr>
        <sz val="9"/>
        <rFont val="Times New Roman"/>
        <family val="1"/>
      </rPr>
      <t>"Планировка участков для индивидуальных захоронений"</t>
    </r>
  </si>
  <si>
    <t>Задача 1  подпрограммы 2 "Подготовка документации и строительно-монтажные работы по строительству нового кладбища"</t>
  </si>
  <si>
    <t>Задача 3 подпрограммы 1 "Создание новых муниципальных унитарных предприятий"</t>
  </si>
  <si>
    <t xml:space="preserve"> </t>
  </si>
  <si>
    <r>
      <t xml:space="preserve">Административное мероприятие  </t>
    </r>
    <r>
      <rPr>
        <sz val="9"/>
        <rFont val="Times New Roman"/>
        <family val="1"/>
      </rPr>
      <t>"Создание условий для финансовой устойчивостиорганизаций коммунального комплекса"</t>
    </r>
  </si>
  <si>
    <r>
      <t xml:space="preserve">Мероприятие 1  </t>
    </r>
    <r>
      <rPr>
        <sz val="9"/>
        <rFont val="Times New Roman"/>
        <family val="1"/>
      </rPr>
      <t>"Формирование уставного фонда муниципальных унитарных предприятий"</t>
    </r>
  </si>
  <si>
    <t>Подпрограмма  2 "Строительство нового межпоселенческого кладбища"</t>
  </si>
  <si>
    <r>
      <t xml:space="preserve">Мероприятие </t>
    </r>
    <r>
      <rPr>
        <sz val="9"/>
        <rFont val="Times New Roman"/>
        <family val="1"/>
      </rPr>
      <t xml:space="preserve"> "Выполнение  работ по капитальному ремонту объектов теплоснабжения"за счет бюджетов поселений</t>
    </r>
  </si>
  <si>
    <t>Подпрограмма  3 " Создание условий для благоустройства территории муниципального образования"</t>
  </si>
  <si>
    <t xml:space="preserve">Задача 1 "Реализация региональной программы по приобретению и установке детских игровых комплексов"; </t>
  </si>
  <si>
    <t>да/нет</t>
  </si>
  <si>
    <t>да</t>
  </si>
  <si>
    <t>Показатель1 "Количество установленных  детских комплексов"</t>
  </si>
  <si>
    <t>Административное мероприятие"Определение земельного участка, предназначенного для установки игрового комплекса"</t>
  </si>
  <si>
    <t>Мероприятие 1 "Средства на приобретение и установку детских игровых комплексов"</t>
  </si>
  <si>
    <t>Задача 2 "Благоустройство территории, предназначенной для установки детских игровых комплексов"</t>
  </si>
  <si>
    <t>Административное мероприятие 1"Повышение уровня благоустройства территорий и мест массового отдыха детей"</t>
  </si>
  <si>
    <t>Мероприятие 1"Поддержка в надлежащем состоянии детских игровых комплексов"</t>
  </si>
  <si>
    <t xml:space="preserve">к муниципальной программе « Жилищно-коммунальное хозяйство и энергетика Максатихинского района на 2020-2025 годы» </t>
  </si>
  <si>
    <t xml:space="preserve">                                                                                                                        «Жилищно-коммунальное хозяйство и энергетика  Максатихинского района на 2020 - 2025 годы»</t>
  </si>
  <si>
    <r>
      <t>Административное мероприятие 1 "</t>
    </r>
    <r>
      <rPr>
        <sz val="9"/>
        <rFont val="Times New Roman"/>
        <family val="1"/>
      </rPr>
      <t>Проведение работ по выбору и оформлению земельных участков под новое кладбищев т.ч. реализация мероприятий по приобретению ЗУ в муниципальную собственность в случае подбора земельного участка, находящегося в частной собственности"</t>
    </r>
  </si>
  <si>
    <t>Меропритияе 2 "Средства на реализацию мероприятий по обращениям, поступающим к депутатам Законодательного Собрания Тверской области"</t>
  </si>
  <si>
    <t>F</t>
  </si>
  <si>
    <r>
      <t>Мероприятие 4</t>
    </r>
    <r>
      <rPr>
        <sz val="9"/>
        <rFont val="Times New Roman"/>
        <family val="1"/>
      </rPr>
      <t xml:space="preserve"> "Средства на проведение капитального ремонта объектов теплоэнергетических комплексов муниципальных образований"</t>
    </r>
  </si>
  <si>
    <r>
      <t>Мероприятие 4</t>
    </r>
    <r>
      <rPr>
        <sz val="9"/>
        <rFont val="Times New Roman"/>
        <family val="1"/>
      </rPr>
      <t xml:space="preserve"> ""Бюджетные инвестиции в объекты капитального строительства государственной (муниципальной) собственности"</t>
    </r>
  </si>
  <si>
    <t>S</t>
  </si>
  <si>
    <t>Мероприятие "Средства на проведение  капитального ремонта объектов теплоэнергетических комплексов муниципальных образований Тверской области в рамках софинансирования с областным бюджетом"</t>
  </si>
  <si>
    <t>Задача 3 "Благоустройство территорий  в целях развития сферы туризма на территории Максатихинского района"</t>
  </si>
  <si>
    <t>Мероприятие 1 " Средства местного бюджета  в целях софинансирования расходов с областным бюджетом на содействие развитию малого и среднего предпринимательства в сфере туризма"</t>
  </si>
  <si>
    <t>Административное мероприятие 1 " Поддержка в надлежащем состоянии мест для привлечения туризма"</t>
  </si>
  <si>
    <t>Мероприятие 2 "Средства областного бюджета на содействие развитию малого и среднего  предпринимательства в сфере туризма"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</si>
</sst>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top" wrapText="1"/>
    </xf>
    <xf numFmtId="0" fontId="1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right" vertical="top" wrapText="1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right" vertical="top" wrapText="1"/>
    </xf>
    <xf numFmtId="0" fontId="11" fillId="37" borderId="12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center" vertical="top" wrapText="1"/>
    </xf>
    <xf numFmtId="3" fontId="3" fillId="36" borderId="11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vertical="top" wrapText="1"/>
    </xf>
    <xf numFmtId="0" fontId="3" fillId="37" borderId="0" xfId="0" applyFont="1" applyFill="1" applyBorder="1" applyAlignment="1">
      <alignment horizontal="center" vertical="top" wrapText="1"/>
    </xf>
    <xf numFmtId="0" fontId="4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right" vertical="top" wrapText="1"/>
    </xf>
    <xf numFmtId="0" fontId="7" fillId="37" borderId="13" xfId="0" applyFont="1" applyFill="1" applyBorder="1" applyAlignment="1">
      <alignment/>
    </xf>
    <xf numFmtId="0" fontId="7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right" vertical="center"/>
    </xf>
    <xf numFmtId="0" fontId="4" fillId="37" borderId="13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justify" vertical="center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top" wrapText="1"/>
    </xf>
    <xf numFmtId="0" fontId="3" fillId="38" borderId="13" xfId="0" applyFont="1" applyFill="1" applyBorder="1" applyAlignment="1">
      <alignment horizontal="center" vertical="top" wrapText="1"/>
    </xf>
    <xf numFmtId="0" fontId="4" fillId="38" borderId="13" xfId="0" applyFont="1" applyFill="1" applyBorder="1" applyAlignment="1">
      <alignment horizontal="right" vertical="center"/>
    </xf>
    <xf numFmtId="0" fontId="4" fillId="38" borderId="13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="75" zoomScaleNormal="70" zoomScaleSheetLayoutView="75" zoomScalePageLayoutView="0" workbookViewId="0" topLeftCell="R3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71" t="s">
        <v>71</v>
      </c>
      <c r="AD1" s="171"/>
    </row>
    <row r="2" spans="29:30" ht="162" customHeight="1">
      <c r="AC2" s="175" t="s">
        <v>75</v>
      </c>
      <c r="AD2" s="175"/>
    </row>
    <row r="3" spans="1:30" ht="18.75">
      <c r="A3" s="10"/>
      <c r="B3" s="10"/>
      <c r="C3" s="174" t="s">
        <v>55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spans="1:30" ht="18.75">
      <c r="A4" s="10"/>
      <c r="B4" s="10"/>
      <c r="C4" s="174" t="s">
        <v>74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0" ht="18.75">
      <c r="A5" s="10"/>
      <c r="B5" s="10"/>
      <c r="C5" s="174" t="s">
        <v>70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</row>
    <row r="6" spans="1:30" ht="18.75">
      <c r="A6" s="10"/>
      <c r="B6" s="10"/>
      <c r="C6" s="172" t="s">
        <v>54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30" ht="18.75">
      <c r="A7" s="10"/>
      <c r="B7" s="10"/>
      <c r="C7" s="173" t="s">
        <v>69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ht="18.75">
      <c r="A8" s="10"/>
      <c r="B8" s="10"/>
      <c r="C8" s="174" t="s">
        <v>56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</row>
    <row r="9" spans="1:30" ht="18.75">
      <c r="A9" s="10"/>
      <c r="B9" s="10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9.5">
      <c r="A10" s="10"/>
      <c r="B10" s="10"/>
      <c r="C10" s="161" t="s">
        <v>6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59" s="1" customFormat="1" ht="15.75" customHeight="1">
      <c r="A11" s="10"/>
      <c r="B11" s="10"/>
      <c r="C11" s="166" t="s">
        <v>57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67" t="s">
        <v>58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60" t="s">
        <v>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 t="s">
        <v>23</v>
      </c>
      <c r="P13" s="160"/>
      <c r="Q13" s="160"/>
      <c r="R13" s="160"/>
      <c r="S13" s="160"/>
      <c r="T13" s="160"/>
      <c r="U13" s="160"/>
      <c r="V13" s="160"/>
      <c r="W13" s="160"/>
      <c r="X13" s="160"/>
      <c r="Y13" s="160" t="s">
        <v>25</v>
      </c>
      <c r="Z13" s="168" t="s">
        <v>0</v>
      </c>
      <c r="AA13" s="162" t="s">
        <v>53</v>
      </c>
      <c r="AB13" s="162"/>
      <c r="AC13" s="162"/>
      <c r="AD13" s="16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60" t="s">
        <v>34</v>
      </c>
      <c r="B14" s="160"/>
      <c r="C14" s="160"/>
      <c r="D14" s="160" t="s">
        <v>35</v>
      </c>
      <c r="E14" s="160"/>
      <c r="F14" s="160" t="s">
        <v>36</v>
      </c>
      <c r="G14" s="160"/>
      <c r="H14" s="160" t="s">
        <v>33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3"/>
      <c r="Z14" s="169"/>
      <c r="AA14" s="162" t="s">
        <v>52</v>
      </c>
      <c r="AB14" s="162" t="s">
        <v>51</v>
      </c>
      <c r="AC14" s="162" t="s">
        <v>50</v>
      </c>
      <c r="AD14" s="162" t="s">
        <v>49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3"/>
      <c r="Z15" s="169"/>
      <c r="AA15" s="162"/>
      <c r="AB15" s="162"/>
      <c r="AC15" s="162"/>
      <c r="AD15" s="16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3"/>
      <c r="Z16" s="170"/>
      <c r="AA16" s="162"/>
      <c r="AB16" s="162"/>
      <c r="AC16" s="162"/>
      <c r="AD16" s="16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10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48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76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77</v>
      </c>
      <c r="Z21" s="45" t="s">
        <v>79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78</v>
      </c>
      <c r="Z22" s="45" t="s">
        <v>79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80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81</v>
      </c>
      <c r="Z24" s="45"/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82</v>
      </c>
      <c r="Z25" s="45" t="s">
        <v>79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83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84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85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7" t="s">
        <v>39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18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11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6" t="s">
        <v>19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20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15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17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18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7" t="s">
        <v>27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47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38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17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6" t="s">
        <v>21</v>
      </c>
      <c r="Z42" s="45" t="s">
        <v>9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46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12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16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22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28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29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7" t="s">
        <v>30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29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13</v>
      </c>
      <c r="Z51" s="45" t="s">
        <v>9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16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6" t="s">
        <v>22</v>
      </c>
      <c r="Z53" s="45" t="s">
        <v>9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31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29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7" t="s">
        <v>32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29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37</v>
      </c>
      <c r="Z58" s="45" t="s">
        <v>9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14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45</v>
      </c>
      <c r="Z60" s="45" t="s">
        <v>9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7" t="s">
        <v>65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66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67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 t="s">
        <v>68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37"/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37"/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58"/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56"/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37" customFormat="1" ht="12.75">
      <c r="Y69" s="56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25:59" s="37" customFormat="1" ht="12.75">
      <c r="Y70" s="56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57" t="s">
        <v>64</v>
      </c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6"/>
      <c r="Z71" s="58"/>
      <c r="AA71" s="58"/>
      <c r="AB71" s="58"/>
      <c r="AC71" s="58"/>
      <c r="AD71" s="5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56" t="s">
        <v>59</v>
      </c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40"/>
      <c r="Z72" s="56"/>
      <c r="AA72" s="56"/>
      <c r="AB72" s="56"/>
      <c r="AC72" s="164"/>
      <c r="AD72" s="16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 customHeight="1">
      <c r="J73" s="56" t="s">
        <v>60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40"/>
      <c r="Z73" s="56"/>
      <c r="AA73" s="56"/>
      <c r="AB73" s="56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 customHeight="1">
      <c r="J74" s="56" t="s">
        <v>61</v>
      </c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34"/>
      <c r="Z74" s="56"/>
      <c r="AA74" s="56"/>
      <c r="AB74" s="56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 customHeight="1">
      <c r="J75" s="56"/>
      <c r="K75" s="56" t="s">
        <v>44</v>
      </c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1"/>
      <c r="Z75" s="56"/>
      <c r="AA75" s="56"/>
      <c r="AB75" s="56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40" t="s">
        <v>62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1"/>
      <c r="AB76" s="159" t="s">
        <v>43</v>
      </c>
      <c r="AC76" s="159"/>
      <c r="AD76" s="159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58" t="s">
        <v>42</v>
      </c>
      <c r="K77" s="158"/>
      <c r="L77" s="158"/>
      <c r="M77" s="158"/>
      <c r="N77" s="158"/>
      <c r="O77" s="158"/>
      <c r="P77" s="158"/>
      <c r="Q77" s="158"/>
      <c r="R77" s="40"/>
      <c r="S77" s="40"/>
      <c r="T77" s="40"/>
      <c r="U77" s="40"/>
      <c r="V77" s="40"/>
      <c r="W77" s="40"/>
      <c r="X77" s="40"/>
      <c r="Y77" s="1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5:59" s="34" customFormat="1" ht="23.25">
      <c r="Y78" s="1"/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5:AD5"/>
    <mergeCell ref="C3:AD3"/>
    <mergeCell ref="F14:G16"/>
    <mergeCell ref="C11:N11"/>
    <mergeCell ref="A13:N13"/>
    <mergeCell ref="C12:AD12"/>
    <mergeCell ref="A14:C16"/>
    <mergeCell ref="H14:N16"/>
    <mergeCell ref="AA13:AD13"/>
    <mergeCell ref="Z13:Z16"/>
    <mergeCell ref="AB14:AB16"/>
    <mergeCell ref="O11:AD11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88"/>
  <sheetViews>
    <sheetView tabSelected="1" view="pageBreakPreview" zoomScaleNormal="70" zoomScaleSheetLayoutView="100" zoomScalePageLayoutView="0" workbookViewId="0" topLeftCell="A1">
      <selection activeCell="X62" sqref="X62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6" width="4.57421875" style="0" customWidth="1"/>
    <col min="17" max="17" width="4.8515625" style="0" customWidth="1"/>
    <col min="18" max="18" width="5.8515625" style="33" customWidth="1"/>
    <col min="19" max="19" width="72.28125" style="0" customWidth="1"/>
    <col min="20" max="20" width="19.7109375" style="0" customWidth="1"/>
    <col min="22" max="22" width="10.57421875" style="0" customWidth="1"/>
    <col min="23" max="23" width="11.421875" style="0" customWidth="1"/>
    <col min="24" max="24" width="10.28125" style="0" customWidth="1"/>
    <col min="25" max="25" width="10.8515625" style="0" customWidth="1"/>
    <col min="26" max="26" width="10.7109375" style="0" customWidth="1"/>
    <col min="27" max="28" width="11.00390625" style="0" customWidth="1"/>
    <col min="29" max="76" width="9.140625" style="1" customWidth="1"/>
  </cols>
  <sheetData>
    <row r="1" spans="2:3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9"/>
      <c r="S1" s="9"/>
      <c r="T1" s="9"/>
      <c r="U1" s="9"/>
      <c r="V1" s="9"/>
      <c r="W1" s="9"/>
      <c r="X1" s="171" t="s">
        <v>24</v>
      </c>
      <c r="Y1" s="171"/>
      <c r="Z1" s="171"/>
      <c r="AA1" s="171"/>
      <c r="AB1" s="171"/>
      <c r="AC1" s="11"/>
      <c r="AD1" s="2"/>
      <c r="AE1" s="2"/>
      <c r="AF1" s="2"/>
      <c r="AG1" s="2"/>
    </row>
    <row r="2" spans="2:33" ht="10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9"/>
      <c r="S2" s="9"/>
      <c r="T2" s="9"/>
      <c r="U2" s="9"/>
      <c r="V2" s="9"/>
      <c r="W2" s="9"/>
      <c r="X2" s="177" t="s">
        <v>128</v>
      </c>
      <c r="Y2" s="177"/>
      <c r="Z2" s="177"/>
      <c r="AA2" s="177"/>
      <c r="AB2" s="177"/>
      <c r="AC2" s="11"/>
      <c r="AD2" s="2"/>
      <c r="AE2" s="2"/>
      <c r="AF2" s="2"/>
      <c r="AG2" s="2"/>
    </row>
    <row r="3" spans="2:34" s="3" customFormat="1" ht="18.75">
      <c r="B3" s="6"/>
      <c r="C3" s="6"/>
      <c r="D3" s="179" t="s">
        <v>73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4"/>
      <c r="AD3" s="15"/>
      <c r="AE3" s="15"/>
      <c r="AF3" s="15"/>
      <c r="AG3" s="16"/>
      <c r="AH3" s="16"/>
    </row>
    <row r="4" spans="1:34" s="3" customFormat="1" ht="15.75">
      <c r="A4" s="28"/>
      <c r="B4" s="10"/>
      <c r="C4" s="10"/>
      <c r="D4" s="176" t="s">
        <v>129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"/>
      <c r="AD4" s="18"/>
      <c r="AE4" s="18"/>
      <c r="AF4" s="18"/>
      <c r="AG4" s="19"/>
      <c r="AH4" s="19"/>
    </row>
    <row r="5" spans="1:34" s="3" customFormat="1" ht="18.75">
      <c r="A5" s="28"/>
      <c r="B5" s="10"/>
      <c r="C5" s="10"/>
      <c r="D5" s="178" t="s">
        <v>63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4"/>
      <c r="AD5" s="15"/>
      <c r="AE5" s="15"/>
      <c r="AF5" s="15"/>
      <c r="AG5" s="19"/>
      <c r="AH5" s="19"/>
    </row>
    <row r="6" spans="1:34" s="3" customFormat="1" ht="18.75">
      <c r="A6" s="28"/>
      <c r="B6" s="10"/>
      <c r="C6" s="10"/>
      <c r="D6" s="180" t="s">
        <v>86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4"/>
      <c r="AD6" s="15"/>
      <c r="AE6" s="15"/>
      <c r="AF6" s="15"/>
      <c r="AG6" s="19"/>
      <c r="AH6" s="19"/>
    </row>
    <row r="7" spans="1:34" s="3" customFormat="1" ht="15.75">
      <c r="A7" s="28"/>
      <c r="B7" s="10"/>
      <c r="C7" s="10"/>
      <c r="D7" s="176" t="s">
        <v>72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20"/>
      <c r="AD7" s="18"/>
      <c r="AE7" s="18"/>
      <c r="AF7" s="18"/>
      <c r="AG7" s="19"/>
      <c r="AH7" s="19"/>
    </row>
    <row r="8" spans="1:7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30"/>
      <c r="S8" s="21"/>
      <c r="T8" s="21"/>
      <c r="U8" s="22"/>
      <c r="V8" s="23"/>
      <c r="W8" s="23"/>
      <c r="X8" s="23"/>
      <c r="Y8" s="23"/>
      <c r="Z8" s="24"/>
      <c r="AA8" s="24"/>
      <c r="AB8" s="24"/>
      <c r="AC8" s="24"/>
      <c r="AD8" s="16"/>
      <c r="AE8" s="16"/>
      <c r="AF8" s="16"/>
      <c r="AG8" s="16"/>
      <c r="AH8" s="16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66" t="s">
        <v>40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2"/>
      <c r="AD9" s="5"/>
      <c r="AE9" s="5"/>
      <c r="AF9" s="5"/>
      <c r="AG9" s="5"/>
      <c r="AH9" s="5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34" ht="15.75" customHeight="1">
      <c r="A10" s="25"/>
      <c r="B10" s="9"/>
      <c r="C10" s="9"/>
      <c r="D10" s="9"/>
      <c r="E10" s="9"/>
      <c r="F10" s="9"/>
      <c r="G10" s="9"/>
      <c r="H10" s="9"/>
      <c r="I10" s="9"/>
      <c r="J10" s="166" t="s">
        <v>41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2"/>
      <c r="AD10" s="5"/>
      <c r="AE10" s="5"/>
      <c r="AF10" s="5"/>
      <c r="AG10" s="5"/>
      <c r="AH10" s="5"/>
    </row>
    <row r="11" spans="1:3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31"/>
      <c r="S11" s="13"/>
      <c r="T11" s="13"/>
      <c r="U11" s="12"/>
      <c r="V11" s="12"/>
      <c r="W11" s="12"/>
      <c r="X11" s="12"/>
      <c r="Y11" s="12"/>
      <c r="Z11" s="12"/>
      <c r="AA11" s="12"/>
      <c r="AB11" s="12"/>
      <c r="AC11" s="12"/>
      <c r="AD11" s="5"/>
      <c r="AE11" s="5"/>
      <c r="AF11" s="5"/>
      <c r="AG11" s="5"/>
      <c r="AH11" s="5"/>
    </row>
    <row r="12" spans="1:29" s="34" customFormat="1" ht="15" customHeight="1">
      <c r="A12" s="9"/>
      <c r="B12" s="160" t="s">
        <v>7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87" t="s">
        <v>23</v>
      </c>
      <c r="Q12" s="182"/>
      <c r="R12" s="182"/>
      <c r="S12" s="160" t="s">
        <v>25</v>
      </c>
      <c r="T12" s="160" t="s">
        <v>0</v>
      </c>
      <c r="U12" s="160" t="s">
        <v>26</v>
      </c>
      <c r="V12" s="160"/>
      <c r="W12" s="160"/>
      <c r="X12" s="160"/>
      <c r="Y12" s="160"/>
      <c r="Z12" s="160"/>
      <c r="AA12" s="162" t="s">
        <v>8</v>
      </c>
      <c r="AB12" s="162"/>
      <c r="AC12" s="9"/>
    </row>
    <row r="13" spans="1:29" s="34" customFormat="1" ht="15" customHeight="1">
      <c r="A13" s="9"/>
      <c r="B13" s="160" t="s">
        <v>34</v>
      </c>
      <c r="C13" s="160"/>
      <c r="D13" s="160"/>
      <c r="E13" s="160" t="s">
        <v>35</v>
      </c>
      <c r="F13" s="160"/>
      <c r="G13" s="160" t="s">
        <v>36</v>
      </c>
      <c r="H13" s="160"/>
      <c r="I13" s="181" t="s">
        <v>33</v>
      </c>
      <c r="J13" s="182"/>
      <c r="K13" s="182"/>
      <c r="L13" s="182"/>
      <c r="M13" s="182"/>
      <c r="N13" s="182"/>
      <c r="O13" s="183"/>
      <c r="P13" s="188"/>
      <c r="Q13" s="189"/>
      <c r="R13" s="189"/>
      <c r="S13" s="160"/>
      <c r="T13" s="160"/>
      <c r="U13" s="160"/>
      <c r="V13" s="160"/>
      <c r="W13" s="160"/>
      <c r="X13" s="160"/>
      <c r="Y13" s="160"/>
      <c r="Z13" s="160"/>
      <c r="AA13" s="162"/>
      <c r="AB13" s="162"/>
      <c r="AC13" s="9"/>
    </row>
    <row r="14" spans="1:29" s="34" customFormat="1" ht="32.25" customHeight="1">
      <c r="A14" s="9"/>
      <c r="B14" s="160"/>
      <c r="C14" s="160"/>
      <c r="D14" s="160"/>
      <c r="E14" s="160"/>
      <c r="F14" s="160"/>
      <c r="G14" s="160"/>
      <c r="H14" s="160"/>
      <c r="I14" s="184"/>
      <c r="J14" s="185"/>
      <c r="K14" s="185"/>
      <c r="L14" s="185"/>
      <c r="M14" s="185"/>
      <c r="N14" s="185"/>
      <c r="O14" s="186"/>
      <c r="P14" s="190"/>
      <c r="Q14" s="185"/>
      <c r="R14" s="185"/>
      <c r="S14" s="160"/>
      <c r="T14" s="160"/>
      <c r="U14" s="51">
        <v>2020</v>
      </c>
      <c r="V14" s="51">
        <v>2021</v>
      </c>
      <c r="W14" s="51">
        <v>2022</v>
      </c>
      <c r="X14" s="51">
        <v>2023</v>
      </c>
      <c r="Y14" s="51">
        <v>2024</v>
      </c>
      <c r="Z14" s="51">
        <v>2025</v>
      </c>
      <c r="AA14" s="53" t="s">
        <v>1</v>
      </c>
      <c r="AB14" s="53" t="s">
        <v>2</v>
      </c>
      <c r="AC14" s="9"/>
    </row>
    <row r="15" spans="1:2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1">
        <v>15</v>
      </c>
      <c r="Q15" s="52">
        <v>16</v>
      </c>
      <c r="R15" s="51">
        <v>17</v>
      </c>
      <c r="S15" s="51">
        <v>25</v>
      </c>
      <c r="T15" s="52">
        <v>26</v>
      </c>
      <c r="U15" s="51">
        <v>27</v>
      </c>
      <c r="V15" s="52">
        <v>28</v>
      </c>
      <c r="W15" s="51">
        <v>29</v>
      </c>
      <c r="X15" s="52">
        <v>30</v>
      </c>
      <c r="Y15" s="51">
        <v>31</v>
      </c>
      <c r="Z15" s="52">
        <v>32</v>
      </c>
      <c r="AA15" s="51">
        <v>33</v>
      </c>
      <c r="AB15" s="52">
        <v>34</v>
      </c>
      <c r="AC15" s="9"/>
    </row>
    <row r="16" spans="1:29" s="34" customFormat="1" ht="14.25" customHeight="1">
      <c r="A16" s="9"/>
      <c r="B16" s="51"/>
      <c r="C16" s="51"/>
      <c r="D16" s="51"/>
      <c r="E16" s="52"/>
      <c r="F16" s="52"/>
      <c r="G16" s="52"/>
      <c r="H16" s="52"/>
      <c r="I16" s="52"/>
      <c r="J16" s="51"/>
      <c r="K16" s="51"/>
      <c r="L16" s="51"/>
      <c r="M16" s="51"/>
      <c r="N16" s="51"/>
      <c r="O16" s="51"/>
      <c r="P16" s="51"/>
      <c r="Q16" s="51"/>
      <c r="R16" s="144"/>
      <c r="S16" s="145" t="s">
        <v>10</v>
      </c>
      <c r="T16" s="63" t="s">
        <v>3</v>
      </c>
      <c r="U16" s="144">
        <f aca="true" t="shared" si="0" ref="U16:Z16">(U21+U42+U54)</f>
        <v>2480</v>
      </c>
      <c r="V16" s="144">
        <f t="shared" si="0"/>
        <v>6175.9</v>
      </c>
      <c r="W16" s="144">
        <f t="shared" si="0"/>
        <v>4710</v>
      </c>
      <c r="X16" s="144">
        <f>(X21+X42+X54)</f>
        <v>20</v>
      </c>
      <c r="Y16" s="144">
        <f>(Y21+Y42+Y54)</f>
        <v>20</v>
      </c>
      <c r="Z16" s="144">
        <f t="shared" si="0"/>
        <v>0</v>
      </c>
      <c r="AA16" s="65">
        <f>SUM(U16:Z16)</f>
        <v>13405.9</v>
      </c>
      <c r="AB16" s="66">
        <v>2025</v>
      </c>
      <c r="AC16" s="9"/>
    </row>
    <row r="17" spans="1:29" s="34" customFormat="1" ht="27" customHeight="1">
      <c r="A17" s="9"/>
      <c r="B17" s="68"/>
      <c r="C17" s="68"/>
      <c r="D17" s="68"/>
      <c r="E17" s="69"/>
      <c r="F17" s="69"/>
      <c r="G17" s="69"/>
      <c r="H17" s="69"/>
      <c r="I17" s="69"/>
      <c r="J17" s="59"/>
      <c r="K17" s="59"/>
      <c r="L17" s="59"/>
      <c r="M17" s="59"/>
      <c r="N17" s="59"/>
      <c r="O17" s="59"/>
      <c r="P17" s="59"/>
      <c r="Q17" s="59"/>
      <c r="R17" s="67"/>
      <c r="S17" s="62" t="s">
        <v>88</v>
      </c>
      <c r="T17" s="63"/>
      <c r="U17" s="80"/>
      <c r="V17" s="80"/>
      <c r="W17" s="80"/>
      <c r="X17" s="80"/>
      <c r="Y17" s="80"/>
      <c r="Z17" s="80"/>
      <c r="AA17" s="81"/>
      <c r="AB17" s="66"/>
      <c r="AC17" s="9"/>
    </row>
    <row r="18" spans="1:29" s="34" customFormat="1" ht="24">
      <c r="A18" s="9"/>
      <c r="B18" s="82"/>
      <c r="C18" s="82"/>
      <c r="D18" s="82"/>
      <c r="E18" s="83"/>
      <c r="F18" s="83"/>
      <c r="G18" s="83"/>
      <c r="H18" s="83"/>
      <c r="I18" s="83"/>
      <c r="J18" s="109"/>
      <c r="K18" s="109"/>
      <c r="L18" s="109"/>
      <c r="M18" s="109"/>
      <c r="N18" s="109"/>
      <c r="O18" s="109"/>
      <c r="P18" s="109"/>
      <c r="Q18" s="109"/>
      <c r="R18" s="110"/>
      <c r="S18" s="111" t="s">
        <v>89</v>
      </c>
      <c r="T18" s="84" t="s">
        <v>79</v>
      </c>
      <c r="U18" s="112">
        <v>19.4</v>
      </c>
      <c r="V18" s="113">
        <v>19.45</v>
      </c>
      <c r="W18" s="113">
        <v>19.5</v>
      </c>
      <c r="X18" s="113">
        <v>19.55</v>
      </c>
      <c r="Y18" s="113">
        <v>19.6</v>
      </c>
      <c r="Z18" s="113">
        <v>19.6</v>
      </c>
      <c r="AA18" s="85">
        <v>19.6</v>
      </c>
      <c r="AB18" s="86">
        <v>2025</v>
      </c>
      <c r="AC18" s="9"/>
    </row>
    <row r="19" spans="1:29" s="34" customFormat="1" ht="15">
      <c r="A19" s="9"/>
      <c r="B19" s="82"/>
      <c r="C19" s="82"/>
      <c r="D19" s="82"/>
      <c r="E19" s="83"/>
      <c r="F19" s="83"/>
      <c r="G19" s="83"/>
      <c r="H19" s="83"/>
      <c r="I19" s="83"/>
      <c r="J19" s="109"/>
      <c r="K19" s="109"/>
      <c r="L19" s="109"/>
      <c r="M19" s="109"/>
      <c r="N19" s="109"/>
      <c r="O19" s="109"/>
      <c r="P19" s="109"/>
      <c r="Q19" s="109"/>
      <c r="R19" s="110"/>
      <c r="S19" s="111" t="s">
        <v>90</v>
      </c>
      <c r="T19" s="84" t="s">
        <v>79</v>
      </c>
      <c r="U19" s="112">
        <v>66.6</v>
      </c>
      <c r="V19" s="112">
        <v>66.5</v>
      </c>
      <c r="W19" s="112">
        <v>66.4</v>
      </c>
      <c r="X19" s="114">
        <v>66.3</v>
      </c>
      <c r="Y19" s="114">
        <v>66.1</v>
      </c>
      <c r="Z19" s="113">
        <v>66.1</v>
      </c>
      <c r="AA19" s="85">
        <v>66.1</v>
      </c>
      <c r="AB19" s="86">
        <v>2025</v>
      </c>
      <c r="AC19" s="9"/>
    </row>
    <row r="20" spans="1:29" s="34" customFormat="1" ht="24">
      <c r="A20" s="9"/>
      <c r="B20" s="82"/>
      <c r="C20" s="82"/>
      <c r="D20" s="82"/>
      <c r="E20" s="83"/>
      <c r="F20" s="83"/>
      <c r="G20" s="83"/>
      <c r="H20" s="83"/>
      <c r="I20" s="83"/>
      <c r="J20" s="109"/>
      <c r="K20" s="109"/>
      <c r="L20" s="109"/>
      <c r="M20" s="109"/>
      <c r="N20" s="109"/>
      <c r="O20" s="109"/>
      <c r="P20" s="109"/>
      <c r="Q20" s="109"/>
      <c r="R20" s="110"/>
      <c r="S20" s="111" t="s">
        <v>91</v>
      </c>
      <c r="T20" s="115" t="s">
        <v>79</v>
      </c>
      <c r="U20" s="112">
        <v>0</v>
      </c>
      <c r="V20" s="112">
        <v>0</v>
      </c>
      <c r="W20" s="112">
        <v>0</v>
      </c>
      <c r="X20" s="116">
        <v>0</v>
      </c>
      <c r="Y20" s="116">
        <v>2</v>
      </c>
      <c r="Z20" s="113">
        <v>2</v>
      </c>
      <c r="AA20" s="85">
        <v>2</v>
      </c>
      <c r="AB20" s="86">
        <v>2025</v>
      </c>
      <c r="AC20" s="9"/>
    </row>
    <row r="21" spans="1:29" s="34" customFormat="1" ht="24">
      <c r="A21" s="9"/>
      <c r="B21" s="59"/>
      <c r="C21" s="59"/>
      <c r="D21" s="59"/>
      <c r="E21" s="60"/>
      <c r="F21" s="60"/>
      <c r="G21" s="60"/>
      <c r="H21" s="60"/>
      <c r="I21" s="60"/>
      <c r="J21" s="59"/>
      <c r="K21" s="59"/>
      <c r="L21" s="59"/>
      <c r="M21" s="59"/>
      <c r="N21" s="59"/>
      <c r="O21" s="59"/>
      <c r="P21" s="59"/>
      <c r="Q21" s="59"/>
      <c r="R21" s="61"/>
      <c r="S21" s="62" t="s">
        <v>98</v>
      </c>
      <c r="T21" s="149" t="s">
        <v>3</v>
      </c>
      <c r="U21" s="151">
        <f>(U22+U27)</f>
        <v>1480</v>
      </c>
      <c r="V21" s="151">
        <f>(V27+V39)</f>
        <v>6120.9</v>
      </c>
      <c r="W21" s="151">
        <f>(W22+W27+W39)</f>
        <v>2835</v>
      </c>
      <c r="X21" s="151">
        <f>(X22+X27+X39)</f>
        <v>20</v>
      </c>
      <c r="Y21" s="151">
        <f>(Y22+Y27+Y39)</f>
        <v>20</v>
      </c>
      <c r="Z21" s="64">
        <v>0</v>
      </c>
      <c r="AA21" s="65">
        <f>(U21+V21+W21+X21+Y21)</f>
        <v>10475.9</v>
      </c>
      <c r="AB21" s="66">
        <v>2025</v>
      </c>
      <c r="AC21" s="9"/>
    </row>
    <row r="22" spans="1:29" s="7" customFormat="1" ht="24">
      <c r="A22" s="9"/>
      <c r="B22" s="70"/>
      <c r="C22" s="70"/>
      <c r="D22" s="70"/>
      <c r="E22" s="71"/>
      <c r="F22" s="71"/>
      <c r="G22" s="71"/>
      <c r="H22" s="71"/>
      <c r="I22" s="71"/>
      <c r="J22" s="72"/>
      <c r="K22" s="72"/>
      <c r="L22" s="72"/>
      <c r="M22" s="72"/>
      <c r="N22" s="72"/>
      <c r="O22" s="72"/>
      <c r="P22" s="72"/>
      <c r="Q22" s="72"/>
      <c r="R22" s="73"/>
      <c r="S22" s="74" t="s">
        <v>93</v>
      </c>
      <c r="T22" s="75" t="s">
        <v>3</v>
      </c>
      <c r="U22" s="76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8">
        <v>0</v>
      </c>
      <c r="AB22" s="79">
        <v>2025</v>
      </c>
      <c r="AC22" s="9"/>
    </row>
    <row r="23" spans="1:29" s="7" customFormat="1" ht="24">
      <c r="A23" s="9"/>
      <c r="B23" s="87"/>
      <c r="C23" s="87"/>
      <c r="D23" s="87"/>
      <c r="E23" s="88"/>
      <c r="F23" s="88"/>
      <c r="G23" s="88"/>
      <c r="H23" s="88"/>
      <c r="I23" s="88"/>
      <c r="J23" s="89"/>
      <c r="K23" s="89"/>
      <c r="L23" s="89"/>
      <c r="M23" s="89"/>
      <c r="N23" s="89"/>
      <c r="O23" s="89"/>
      <c r="P23" s="89"/>
      <c r="Q23" s="89"/>
      <c r="R23" s="90"/>
      <c r="S23" s="91" t="s">
        <v>94</v>
      </c>
      <c r="T23" s="92" t="s">
        <v>87</v>
      </c>
      <c r="U23" s="93">
        <v>0</v>
      </c>
      <c r="V23" s="94">
        <v>1</v>
      </c>
      <c r="W23" s="94">
        <v>0</v>
      </c>
      <c r="X23" s="94">
        <v>0</v>
      </c>
      <c r="Y23" s="94">
        <v>0</v>
      </c>
      <c r="Z23" s="94">
        <v>0</v>
      </c>
      <c r="AA23" s="95"/>
      <c r="AB23" s="96">
        <v>2025</v>
      </c>
      <c r="AC23" s="9"/>
    </row>
    <row r="24" spans="1:29" s="7" customFormat="1" ht="15">
      <c r="A24" s="9"/>
      <c r="B24" s="87"/>
      <c r="C24" s="87"/>
      <c r="D24" s="87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9"/>
      <c r="Q24" s="89"/>
      <c r="R24" s="90"/>
      <c r="S24" s="91" t="s">
        <v>95</v>
      </c>
      <c r="T24" s="92" t="s">
        <v>3</v>
      </c>
      <c r="U24" s="93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5">
        <v>0</v>
      </c>
      <c r="AB24" s="96">
        <v>2025</v>
      </c>
      <c r="AC24" s="9"/>
    </row>
    <row r="25" spans="1:29" s="7" customFormat="1" ht="24">
      <c r="A25" s="9"/>
      <c r="B25" s="89"/>
      <c r="C25" s="89"/>
      <c r="D25" s="89"/>
      <c r="E25" s="97"/>
      <c r="F25" s="97"/>
      <c r="G25" s="97"/>
      <c r="H25" s="97"/>
      <c r="I25" s="97"/>
      <c r="J25" s="89"/>
      <c r="K25" s="89"/>
      <c r="L25" s="89"/>
      <c r="M25" s="89"/>
      <c r="N25" s="89"/>
      <c r="O25" s="89"/>
      <c r="P25" s="89"/>
      <c r="Q25" s="89"/>
      <c r="R25" s="98"/>
      <c r="S25" s="91" t="s">
        <v>96</v>
      </c>
      <c r="T25" s="92" t="s">
        <v>3</v>
      </c>
      <c r="U25" s="93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5">
        <v>0</v>
      </c>
      <c r="AB25" s="96">
        <v>2025</v>
      </c>
      <c r="AC25" s="9"/>
    </row>
    <row r="26" spans="1:29" s="7" customFormat="1" ht="24">
      <c r="A26" s="9"/>
      <c r="B26" s="87"/>
      <c r="C26" s="87"/>
      <c r="D26" s="87"/>
      <c r="E26" s="88"/>
      <c r="F26" s="88"/>
      <c r="G26" s="88"/>
      <c r="H26" s="88"/>
      <c r="I26" s="88"/>
      <c r="J26" s="89"/>
      <c r="K26" s="89"/>
      <c r="L26" s="89"/>
      <c r="M26" s="89"/>
      <c r="N26" s="89"/>
      <c r="O26" s="89"/>
      <c r="P26" s="89"/>
      <c r="Q26" s="89"/>
      <c r="R26" s="98"/>
      <c r="S26" s="91" t="s">
        <v>97</v>
      </c>
      <c r="T26" s="92" t="s">
        <v>3</v>
      </c>
      <c r="U26" s="99">
        <v>0</v>
      </c>
      <c r="V26" s="95">
        <v>0</v>
      </c>
      <c r="W26" s="95">
        <v>0</v>
      </c>
      <c r="X26" s="95">
        <v>0</v>
      </c>
      <c r="Y26" s="95">
        <v>0</v>
      </c>
      <c r="Z26" s="94">
        <v>0</v>
      </c>
      <c r="AA26" s="95">
        <v>0</v>
      </c>
      <c r="AB26" s="96">
        <v>2025</v>
      </c>
      <c r="AC26" s="9"/>
    </row>
    <row r="27" spans="1:29" s="7" customFormat="1" ht="24">
      <c r="A27" s="9"/>
      <c r="B27" s="70"/>
      <c r="C27" s="70"/>
      <c r="D27" s="70"/>
      <c r="E27" s="71"/>
      <c r="F27" s="71"/>
      <c r="G27" s="71"/>
      <c r="H27" s="71"/>
      <c r="I27" s="71"/>
      <c r="J27" s="72"/>
      <c r="K27" s="72"/>
      <c r="L27" s="72"/>
      <c r="M27" s="72"/>
      <c r="N27" s="72"/>
      <c r="O27" s="72"/>
      <c r="P27" s="72"/>
      <c r="Q27" s="72"/>
      <c r="R27" s="100"/>
      <c r="S27" s="101" t="s">
        <v>92</v>
      </c>
      <c r="T27" s="152" t="s">
        <v>3</v>
      </c>
      <c r="U27" s="153">
        <f>(U30+U31+U32+U33+U34+U35+U36+U38)</f>
        <v>1480</v>
      </c>
      <c r="V27" s="153">
        <f>(V28+V29)</f>
        <v>6120.9</v>
      </c>
      <c r="W27" s="153">
        <f>(W30+W31+W32+W33+W34+W35+W36+W38)</f>
        <v>635</v>
      </c>
      <c r="X27" s="153">
        <f>(X30+X31+X32+X33+X34+X35+X36+X38)</f>
        <v>20</v>
      </c>
      <c r="Y27" s="153">
        <f>(Y30+Y31+Y32+Y33+Y34+Y35+Y36+Y38)</f>
        <v>20</v>
      </c>
      <c r="Z27" s="76">
        <v>0</v>
      </c>
      <c r="AA27" s="102">
        <f aca="true" t="shared" si="1" ref="AA27:AA32">(U27+V27+W27+X27+Y27)</f>
        <v>8275.9</v>
      </c>
      <c r="AB27" s="79">
        <v>2025</v>
      </c>
      <c r="AC27" s="9"/>
    </row>
    <row r="28" spans="1:29" s="7" customFormat="1" ht="15">
      <c r="A28" s="9"/>
      <c r="B28" s="70"/>
      <c r="C28" s="70"/>
      <c r="D28" s="70"/>
      <c r="E28" s="71"/>
      <c r="F28" s="71"/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100"/>
      <c r="S28" s="101" t="s">
        <v>103</v>
      </c>
      <c r="T28" s="75" t="s">
        <v>3</v>
      </c>
      <c r="U28" s="76">
        <f>(U35+U36)</f>
        <v>1480</v>
      </c>
      <c r="V28" s="76">
        <f>(V35+V36+V37)</f>
        <v>1730</v>
      </c>
      <c r="W28" s="76">
        <f>(W30+W36)</f>
        <v>635</v>
      </c>
      <c r="X28" s="76">
        <f>(X36)</f>
        <v>20</v>
      </c>
      <c r="Y28" s="76">
        <v>0</v>
      </c>
      <c r="Z28" s="76">
        <v>0</v>
      </c>
      <c r="AA28" s="102">
        <f t="shared" si="1"/>
        <v>3865</v>
      </c>
      <c r="AB28" s="79">
        <v>2025</v>
      </c>
      <c r="AC28" s="9"/>
    </row>
    <row r="29" spans="1:29" s="7" customFormat="1" ht="15">
      <c r="A29" s="9"/>
      <c r="B29" s="70"/>
      <c r="C29" s="70"/>
      <c r="D29" s="70"/>
      <c r="E29" s="71"/>
      <c r="F29" s="71"/>
      <c r="G29" s="71"/>
      <c r="H29" s="71"/>
      <c r="I29" s="71"/>
      <c r="J29" s="72"/>
      <c r="K29" s="72"/>
      <c r="L29" s="72"/>
      <c r="M29" s="72"/>
      <c r="N29" s="72"/>
      <c r="O29" s="72"/>
      <c r="P29" s="72"/>
      <c r="Q29" s="72"/>
      <c r="R29" s="100"/>
      <c r="S29" s="101" t="s">
        <v>104</v>
      </c>
      <c r="T29" s="75" t="s">
        <v>3</v>
      </c>
      <c r="U29" s="76">
        <f>(U31)</f>
        <v>0</v>
      </c>
      <c r="V29" s="76">
        <f>(V38)</f>
        <v>4390.9</v>
      </c>
      <c r="W29" s="76">
        <v>0</v>
      </c>
      <c r="X29" s="76">
        <f>(X34)</f>
        <v>0</v>
      </c>
      <c r="Y29" s="76">
        <v>0</v>
      </c>
      <c r="Z29" s="76">
        <v>0</v>
      </c>
      <c r="AA29" s="102">
        <f t="shared" si="1"/>
        <v>4390.9</v>
      </c>
      <c r="AB29" s="79">
        <v>2025</v>
      </c>
      <c r="AC29" s="9"/>
    </row>
    <row r="30" spans="1:29" s="7" customFormat="1" ht="24">
      <c r="A30" s="9"/>
      <c r="B30" s="87"/>
      <c r="C30" s="87"/>
      <c r="D30" s="87"/>
      <c r="E30" s="88"/>
      <c r="F30" s="88"/>
      <c r="G30" s="88"/>
      <c r="H30" s="88"/>
      <c r="I30" s="88"/>
      <c r="J30" s="87"/>
      <c r="K30" s="87"/>
      <c r="L30" s="87"/>
      <c r="M30" s="87"/>
      <c r="N30" s="87"/>
      <c r="O30" s="87"/>
      <c r="P30" s="87"/>
      <c r="Q30" s="87"/>
      <c r="R30" s="103"/>
      <c r="S30" s="104" t="s">
        <v>99</v>
      </c>
      <c r="T30" s="92" t="s">
        <v>3</v>
      </c>
      <c r="U30" s="93">
        <v>0</v>
      </c>
      <c r="V30" s="94">
        <v>0</v>
      </c>
      <c r="W30" s="94">
        <v>500</v>
      </c>
      <c r="X30" s="94">
        <v>0</v>
      </c>
      <c r="Y30" s="94">
        <v>0</v>
      </c>
      <c r="Z30" s="94">
        <v>0</v>
      </c>
      <c r="AA30" s="105">
        <f t="shared" si="1"/>
        <v>500</v>
      </c>
      <c r="AB30" s="96">
        <v>2025</v>
      </c>
      <c r="AC30" s="9"/>
    </row>
    <row r="31" spans="1:29" s="7" customFormat="1" ht="24">
      <c r="A31" s="9"/>
      <c r="B31" s="87"/>
      <c r="C31" s="87"/>
      <c r="D31" s="87"/>
      <c r="E31" s="88"/>
      <c r="F31" s="88"/>
      <c r="G31" s="88"/>
      <c r="H31" s="88"/>
      <c r="I31" s="88"/>
      <c r="J31" s="87"/>
      <c r="K31" s="87"/>
      <c r="L31" s="87"/>
      <c r="M31" s="87"/>
      <c r="N31" s="87"/>
      <c r="O31" s="87"/>
      <c r="P31" s="87"/>
      <c r="Q31" s="87"/>
      <c r="R31" s="103"/>
      <c r="S31" s="106" t="s">
        <v>100</v>
      </c>
      <c r="T31" s="92" t="s">
        <v>3</v>
      </c>
      <c r="U31" s="93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105">
        <f t="shared" si="1"/>
        <v>0</v>
      </c>
      <c r="AB31" s="96">
        <v>2025</v>
      </c>
      <c r="AC31" s="9"/>
    </row>
    <row r="32" spans="1:29" s="7" customFormat="1" ht="36">
      <c r="A32" s="9"/>
      <c r="B32" s="87"/>
      <c r="C32" s="87"/>
      <c r="D32" s="87"/>
      <c r="E32" s="88"/>
      <c r="F32" s="88"/>
      <c r="G32" s="88"/>
      <c r="H32" s="88"/>
      <c r="I32" s="88"/>
      <c r="J32" s="87"/>
      <c r="K32" s="87"/>
      <c r="L32" s="87"/>
      <c r="M32" s="87"/>
      <c r="N32" s="87"/>
      <c r="O32" s="87"/>
      <c r="P32" s="87"/>
      <c r="Q32" s="87"/>
      <c r="R32" s="103"/>
      <c r="S32" s="104" t="s">
        <v>101</v>
      </c>
      <c r="T32" s="92" t="s">
        <v>3</v>
      </c>
      <c r="U32" s="107">
        <v>0</v>
      </c>
      <c r="V32" s="107">
        <v>0</v>
      </c>
      <c r="W32" s="107">
        <v>0</v>
      </c>
      <c r="X32" s="107">
        <v>0</v>
      </c>
      <c r="Y32" s="107">
        <v>0</v>
      </c>
      <c r="Z32" s="107">
        <v>0</v>
      </c>
      <c r="AA32" s="105">
        <f t="shared" si="1"/>
        <v>0</v>
      </c>
      <c r="AB32" s="96">
        <v>2025</v>
      </c>
      <c r="AC32" s="9"/>
    </row>
    <row r="33" spans="1:29" s="7" customFormat="1" ht="24">
      <c r="A33" s="9"/>
      <c r="B33" s="87"/>
      <c r="C33" s="87"/>
      <c r="D33" s="87"/>
      <c r="E33" s="88"/>
      <c r="F33" s="88"/>
      <c r="G33" s="88"/>
      <c r="H33" s="88"/>
      <c r="I33" s="88"/>
      <c r="J33" s="87"/>
      <c r="K33" s="87"/>
      <c r="L33" s="87"/>
      <c r="M33" s="87"/>
      <c r="N33" s="87"/>
      <c r="O33" s="87"/>
      <c r="P33" s="87"/>
      <c r="Q33" s="87"/>
      <c r="R33" s="103"/>
      <c r="S33" s="106" t="s">
        <v>102</v>
      </c>
      <c r="T33" s="92" t="s">
        <v>3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95">
        <v>0</v>
      </c>
      <c r="AB33" s="96">
        <v>2025</v>
      </c>
      <c r="AC33" s="9"/>
    </row>
    <row r="34" spans="1:29" s="7" customFormat="1" ht="24">
      <c r="A34" s="9"/>
      <c r="B34" s="147">
        <v>5</v>
      </c>
      <c r="C34" s="147">
        <v>0</v>
      </c>
      <c r="D34" s="147">
        <v>1</v>
      </c>
      <c r="E34" s="147">
        <v>0</v>
      </c>
      <c r="F34" s="147">
        <v>5</v>
      </c>
      <c r="G34" s="147">
        <v>0</v>
      </c>
      <c r="H34" s="147">
        <v>3</v>
      </c>
      <c r="I34" s="147">
        <v>2</v>
      </c>
      <c r="J34" s="147">
        <v>1</v>
      </c>
      <c r="K34" s="147">
        <v>1</v>
      </c>
      <c r="L34" s="147" t="s">
        <v>132</v>
      </c>
      <c r="M34" s="147">
        <v>5</v>
      </c>
      <c r="N34" s="147">
        <v>5</v>
      </c>
      <c r="O34" s="147">
        <v>2</v>
      </c>
      <c r="P34" s="147">
        <v>4</v>
      </c>
      <c r="Q34" s="147">
        <v>3</v>
      </c>
      <c r="R34" s="148">
        <v>2</v>
      </c>
      <c r="S34" s="104" t="s">
        <v>134</v>
      </c>
      <c r="T34" s="92" t="s">
        <v>3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f aca="true" t="shared" si="2" ref="AA34:AA39">SUM(U34:Z34)</f>
        <v>0</v>
      </c>
      <c r="AB34" s="96">
        <v>2025</v>
      </c>
      <c r="AC34" s="9"/>
    </row>
    <row r="35" spans="1:29" s="7" customFormat="1" ht="24">
      <c r="A35" s="9"/>
      <c r="B35" s="87">
        <v>5</v>
      </c>
      <c r="C35" s="87">
        <v>0</v>
      </c>
      <c r="D35" s="87">
        <v>1</v>
      </c>
      <c r="E35" s="87">
        <v>0</v>
      </c>
      <c r="F35" s="87">
        <v>5</v>
      </c>
      <c r="G35" s="87">
        <v>0</v>
      </c>
      <c r="H35" s="87">
        <v>2</v>
      </c>
      <c r="I35" s="87">
        <v>2</v>
      </c>
      <c r="J35" s="87">
        <v>1</v>
      </c>
      <c r="K35" s="87">
        <v>1</v>
      </c>
      <c r="L35" s="87">
        <v>0</v>
      </c>
      <c r="M35" s="87">
        <v>2</v>
      </c>
      <c r="N35" s="87">
        <v>2</v>
      </c>
      <c r="O35" s="87">
        <v>0</v>
      </c>
      <c r="P35" s="87">
        <v>0</v>
      </c>
      <c r="Q35" s="87">
        <v>2</v>
      </c>
      <c r="R35" s="103">
        <v>0</v>
      </c>
      <c r="S35" s="104" t="s">
        <v>105</v>
      </c>
      <c r="T35" s="92" t="s">
        <v>3</v>
      </c>
      <c r="U35" s="108">
        <v>1350</v>
      </c>
      <c r="V35" s="108">
        <v>570</v>
      </c>
      <c r="W35" s="108">
        <v>0</v>
      </c>
      <c r="X35" s="108">
        <v>0</v>
      </c>
      <c r="Y35" s="108">
        <v>0</v>
      </c>
      <c r="Z35" s="108">
        <v>0</v>
      </c>
      <c r="AA35" s="95">
        <f t="shared" si="2"/>
        <v>1920</v>
      </c>
      <c r="AB35" s="96">
        <v>2025</v>
      </c>
      <c r="AC35" s="9"/>
    </row>
    <row r="36" spans="1:29" s="7" customFormat="1" ht="24">
      <c r="A36" s="9"/>
      <c r="B36" s="87">
        <v>5</v>
      </c>
      <c r="C36" s="87">
        <v>0</v>
      </c>
      <c r="D36" s="87">
        <v>1</v>
      </c>
      <c r="E36" s="87">
        <v>0</v>
      </c>
      <c r="F36" s="87">
        <v>5</v>
      </c>
      <c r="G36" s="87">
        <v>0</v>
      </c>
      <c r="H36" s="87">
        <v>2</v>
      </c>
      <c r="I36" s="87">
        <v>2</v>
      </c>
      <c r="J36" s="87">
        <v>1</v>
      </c>
      <c r="K36" s="87">
        <v>1</v>
      </c>
      <c r="L36" s="87">
        <v>0</v>
      </c>
      <c r="M36" s="87">
        <v>2</v>
      </c>
      <c r="N36" s="87">
        <v>4</v>
      </c>
      <c r="O36" s="87">
        <v>0</v>
      </c>
      <c r="P36" s="87">
        <v>0</v>
      </c>
      <c r="Q36" s="87">
        <v>2</v>
      </c>
      <c r="R36" s="103">
        <v>0</v>
      </c>
      <c r="S36" s="104" t="s">
        <v>117</v>
      </c>
      <c r="T36" s="92" t="s">
        <v>3</v>
      </c>
      <c r="U36" s="108">
        <v>130</v>
      </c>
      <c r="V36" s="108">
        <v>80</v>
      </c>
      <c r="W36" s="108">
        <v>135</v>
      </c>
      <c r="X36" s="108">
        <v>20</v>
      </c>
      <c r="Y36" s="108">
        <v>20</v>
      </c>
      <c r="Z36" s="108">
        <v>0</v>
      </c>
      <c r="AA36" s="95">
        <f t="shared" si="2"/>
        <v>385</v>
      </c>
      <c r="AB36" s="96">
        <v>2025</v>
      </c>
      <c r="AC36" s="9"/>
    </row>
    <row r="37" spans="1:29" s="7" customFormat="1" ht="36">
      <c r="A37" s="9"/>
      <c r="B37" s="87">
        <v>5</v>
      </c>
      <c r="C37" s="87">
        <v>0</v>
      </c>
      <c r="D37" s="87">
        <v>1</v>
      </c>
      <c r="E37" s="87">
        <v>0</v>
      </c>
      <c r="F37" s="87">
        <v>5</v>
      </c>
      <c r="G37" s="87">
        <v>0</v>
      </c>
      <c r="H37" s="87">
        <v>2</v>
      </c>
      <c r="I37" s="87">
        <v>2</v>
      </c>
      <c r="J37" s="87">
        <v>1</v>
      </c>
      <c r="K37" s="87">
        <v>1</v>
      </c>
      <c r="L37" s="87">
        <v>0</v>
      </c>
      <c r="M37" s="87">
        <v>2</v>
      </c>
      <c r="N37" s="87" t="s">
        <v>135</v>
      </c>
      <c r="O37" s="87">
        <v>0</v>
      </c>
      <c r="P37" s="87">
        <v>7</v>
      </c>
      <c r="Q37" s="87">
        <v>0</v>
      </c>
      <c r="R37" s="103">
        <v>0</v>
      </c>
      <c r="S37" s="106" t="s">
        <v>136</v>
      </c>
      <c r="T37" s="92" t="s">
        <v>3</v>
      </c>
      <c r="U37" s="108">
        <v>0</v>
      </c>
      <c r="V37" s="108">
        <v>1080</v>
      </c>
      <c r="W37" s="108">
        <v>0</v>
      </c>
      <c r="X37" s="108">
        <v>0</v>
      </c>
      <c r="Y37" s="108">
        <v>0</v>
      </c>
      <c r="Z37" s="108">
        <v>0</v>
      </c>
      <c r="AA37" s="95">
        <f t="shared" si="2"/>
        <v>1080</v>
      </c>
      <c r="AB37" s="96">
        <v>2025</v>
      </c>
      <c r="AC37" s="9"/>
    </row>
    <row r="38" spans="1:29" s="7" customFormat="1" ht="24">
      <c r="A38" s="9"/>
      <c r="B38" s="87">
        <v>5</v>
      </c>
      <c r="C38" s="87">
        <v>0</v>
      </c>
      <c r="D38" s="87">
        <v>1</v>
      </c>
      <c r="E38" s="87">
        <v>0</v>
      </c>
      <c r="F38" s="87">
        <v>5</v>
      </c>
      <c r="G38" s="87">
        <v>0</v>
      </c>
      <c r="H38" s="87">
        <v>2</v>
      </c>
      <c r="I38" s="87">
        <v>2</v>
      </c>
      <c r="J38" s="87">
        <v>1</v>
      </c>
      <c r="K38" s="87">
        <v>1</v>
      </c>
      <c r="L38" s="87">
        <v>0</v>
      </c>
      <c r="M38" s="87">
        <v>2</v>
      </c>
      <c r="N38" s="87">
        <v>1</v>
      </c>
      <c r="O38" s="87">
        <v>0</v>
      </c>
      <c r="P38" s="87">
        <v>7</v>
      </c>
      <c r="Q38" s="87">
        <v>0</v>
      </c>
      <c r="R38" s="103">
        <v>0</v>
      </c>
      <c r="S38" s="104" t="s">
        <v>133</v>
      </c>
      <c r="T38" s="92" t="s">
        <v>3</v>
      </c>
      <c r="U38" s="108">
        <v>0</v>
      </c>
      <c r="V38" s="108">
        <v>4390.9</v>
      </c>
      <c r="W38" s="108">
        <v>0</v>
      </c>
      <c r="X38" s="108">
        <v>0</v>
      </c>
      <c r="Y38" s="108">
        <v>0</v>
      </c>
      <c r="Z38" s="108">
        <v>0</v>
      </c>
      <c r="AA38" s="95">
        <f t="shared" si="2"/>
        <v>4390.9</v>
      </c>
      <c r="AB38" s="96">
        <v>2025</v>
      </c>
      <c r="AC38" s="9"/>
    </row>
    <row r="39" spans="1:29" s="7" customFormat="1" ht="15">
      <c r="A39" s="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139"/>
      <c r="S39" s="74" t="s">
        <v>112</v>
      </c>
      <c r="T39" s="75" t="s">
        <v>3</v>
      </c>
      <c r="U39" s="140">
        <v>0</v>
      </c>
      <c r="V39" s="140">
        <v>0</v>
      </c>
      <c r="W39" s="140">
        <f>(W41)</f>
        <v>2200</v>
      </c>
      <c r="X39" s="140">
        <v>0</v>
      </c>
      <c r="Y39" s="140">
        <v>0</v>
      </c>
      <c r="Z39" s="140">
        <v>0</v>
      </c>
      <c r="AA39" s="78">
        <f t="shared" si="2"/>
        <v>2200</v>
      </c>
      <c r="AB39" s="79">
        <v>2025</v>
      </c>
      <c r="AC39" s="9"/>
    </row>
    <row r="40" spans="1:29" s="7" customFormat="1" ht="24">
      <c r="A40" s="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103"/>
      <c r="S40" s="104" t="s">
        <v>114</v>
      </c>
      <c r="T40" s="92" t="s">
        <v>113</v>
      </c>
      <c r="U40" s="108"/>
      <c r="V40" s="108"/>
      <c r="W40" s="108"/>
      <c r="X40" s="108"/>
      <c r="Y40" s="108"/>
      <c r="Z40" s="108"/>
      <c r="AA40" s="95"/>
      <c r="AB40" s="96">
        <v>2025</v>
      </c>
      <c r="AC40" s="9"/>
    </row>
    <row r="41" spans="1:29" s="7" customFormat="1" ht="15">
      <c r="A41" s="9"/>
      <c r="B41" s="87">
        <v>5</v>
      </c>
      <c r="C41" s="87">
        <v>0</v>
      </c>
      <c r="D41" s="87">
        <v>1</v>
      </c>
      <c r="E41" s="87">
        <v>0</v>
      </c>
      <c r="F41" s="87">
        <v>5</v>
      </c>
      <c r="G41" s="87">
        <v>0</v>
      </c>
      <c r="H41" s="87">
        <v>2</v>
      </c>
      <c r="I41" s="87">
        <v>2</v>
      </c>
      <c r="J41" s="87">
        <v>1</v>
      </c>
      <c r="K41" s="87">
        <v>1</v>
      </c>
      <c r="L41" s="87">
        <v>0</v>
      </c>
      <c r="M41" s="87">
        <v>3</v>
      </c>
      <c r="N41" s="87">
        <v>2</v>
      </c>
      <c r="O41" s="87">
        <v>0</v>
      </c>
      <c r="P41" s="87">
        <v>0</v>
      </c>
      <c r="Q41" s="87">
        <v>2</v>
      </c>
      <c r="R41" s="103">
        <v>0</v>
      </c>
      <c r="S41" s="104" t="s">
        <v>115</v>
      </c>
      <c r="T41" s="92" t="s">
        <v>3</v>
      </c>
      <c r="U41" s="108">
        <v>0</v>
      </c>
      <c r="V41" s="108">
        <v>0</v>
      </c>
      <c r="W41" s="108">
        <v>2200</v>
      </c>
      <c r="X41" s="108">
        <v>0</v>
      </c>
      <c r="Y41" s="108">
        <v>0</v>
      </c>
      <c r="Z41" s="108">
        <v>0</v>
      </c>
      <c r="AA41" s="95">
        <v>0</v>
      </c>
      <c r="AB41" s="96">
        <v>2025</v>
      </c>
      <c r="AC41" s="9"/>
    </row>
    <row r="42" spans="1:29" s="7" customFormat="1" ht="15">
      <c r="A42" s="9"/>
      <c r="B42" s="68">
        <v>5</v>
      </c>
      <c r="C42" s="68">
        <v>0</v>
      </c>
      <c r="D42" s="68">
        <v>1</v>
      </c>
      <c r="E42" s="68">
        <v>0</v>
      </c>
      <c r="F42" s="68">
        <v>5</v>
      </c>
      <c r="G42" s="68">
        <v>0</v>
      </c>
      <c r="H42" s="68">
        <v>3</v>
      </c>
      <c r="I42" s="68">
        <v>2</v>
      </c>
      <c r="J42" s="68">
        <v>1</v>
      </c>
      <c r="K42" s="68">
        <v>2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142">
        <v>0</v>
      </c>
      <c r="S42" s="62" t="s">
        <v>116</v>
      </c>
      <c r="T42" s="63" t="s">
        <v>3</v>
      </c>
      <c r="U42" s="143"/>
      <c r="V42" s="143">
        <f>(V43)</f>
        <v>0</v>
      </c>
      <c r="W42" s="143">
        <f>(W43)</f>
        <v>0</v>
      </c>
      <c r="X42" s="143">
        <f>(X43)</f>
        <v>0</v>
      </c>
      <c r="Y42" s="143">
        <f>(Y43)</f>
        <v>0</v>
      </c>
      <c r="Z42" s="143">
        <v>0</v>
      </c>
      <c r="AA42" s="65">
        <f>SUM(V42:Z42)</f>
        <v>0</v>
      </c>
      <c r="AB42" s="66">
        <v>2025</v>
      </c>
      <c r="AC42" s="9"/>
    </row>
    <row r="43" spans="1:29" s="7" customFormat="1" ht="24">
      <c r="A43" s="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139"/>
      <c r="S43" s="141" t="s">
        <v>111</v>
      </c>
      <c r="T43" s="75" t="s">
        <v>3</v>
      </c>
      <c r="U43" s="140">
        <v>0</v>
      </c>
      <c r="V43" s="140">
        <f>(V47+V48)</f>
        <v>0</v>
      </c>
      <c r="W43" s="140">
        <f>(W47+W48)</f>
        <v>0</v>
      </c>
      <c r="X43" s="140">
        <f>(X47+X48)</f>
        <v>0</v>
      </c>
      <c r="Y43" s="140">
        <f>(Y47+Y48)</f>
        <v>0</v>
      </c>
      <c r="Z43" s="140">
        <v>0</v>
      </c>
      <c r="AA43" s="78">
        <f aca="true" t="shared" si="3" ref="AA43:AA53">SUM(V43:Z43)</f>
        <v>0</v>
      </c>
      <c r="AB43" s="79">
        <v>2025</v>
      </c>
      <c r="AC43" s="9"/>
    </row>
    <row r="44" spans="1:29" s="7" customFormat="1" ht="15">
      <c r="A44" s="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139"/>
      <c r="S44" s="101" t="s">
        <v>103</v>
      </c>
      <c r="T44" s="75" t="s">
        <v>3</v>
      </c>
      <c r="U44" s="140">
        <v>0</v>
      </c>
      <c r="V44" s="140">
        <f>(V47)</f>
        <v>0</v>
      </c>
      <c r="W44" s="140">
        <f>(W47)</f>
        <v>0</v>
      </c>
      <c r="X44" s="140">
        <f>(X47)</f>
        <v>0</v>
      </c>
      <c r="Y44" s="140">
        <f>(Y47)</f>
        <v>0</v>
      </c>
      <c r="Z44" s="140">
        <v>0</v>
      </c>
      <c r="AA44" s="78">
        <f t="shared" si="3"/>
        <v>0</v>
      </c>
      <c r="AB44" s="79">
        <v>2025</v>
      </c>
      <c r="AC44" s="9"/>
    </row>
    <row r="45" spans="1:29" s="7" customFormat="1" ht="15">
      <c r="A45" s="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139"/>
      <c r="S45" s="101" t="s">
        <v>104</v>
      </c>
      <c r="T45" s="75" t="s">
        <v>3</v>
      </c>
      <c r="U45" s="140"/>
      <c r="V45" s="140"/>
      <c r="W45" s="140"/>
      <c r="X45" s="140"/>
      <c r="Y45" s="140"/>
      <c r="Z45" s="140"/>
      <c r="AA45" s="78">
        <f t="shared" si="3"/>
        <v>0</v>
      </c>
      <c r="AB45" s="79">
        <v>2025</v>
      </c>
      <c r="AC45" s="9"/>
    </row>
    <row r="46" spans="1:29" s="7" customFormat="1" ht="48">
      <c r="A46" s="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103"/>
      <c r="S46" s="104" t="s">
        <v>130</v>
      </c>
      <c r="T46" s="92"/>
      <c r="U46" s="108"/>
      <c r="V46" s="108"/>
      <c r="W46" s="108"/>
      <c r="X46" s="108"/>
      <c r="Y46" s="108"/>
      <c r="Z46" s="108"/>
      <c r="AA46" s="95">
        <f t="shared" si="3"/>
        <v>0</v>
      </c>
      <c r="AB46" s="96">
        <v>2025</v>
      </c>
      <c r="AC46" s="9"/>
    </row>
    <row r="47" spans="1:29" s="7" customFormat="1" ht="19.5" customHeight="1">
      <c r="A47" s="9"/>
      <c r="B47" s="87">
        <v>5</v>
      </c>
      <c r="C47" s="87">
        <v>0</v>
      </c>
      <c r="D47" s="87">
        <v>1</v>
      </c>
      <c r="E47" s="87">
        <v>0</v>
      </c>
      <c r="F47" s="87">
        <v>5</v>
      </c>
      <c r="G47" s="87">
        <v>0</v>
      </c>
      <c r="H47" s="87">
        <v>3</v>
      </c>
      <c r="I47" s="87">
        <v>2</v>
      </c>
      <c r="J47" s="87">
        <v>1</v>
      </c>
      <c r="K47" s="87">
        <v>2</v>
      </c>
      <c r="L47" s="87">
        <v>0</v>
      </c>
      <c r="M47" s="87">
        <v>1</v>
      </c>
      <c r="N47" s="87">
        <v>2</v>
      </c>
      <c r="O47" s="87">
        <v>0</v>
      </c>
      <c r="P47" s="87">
        <v>0</v>
      </c>
      <c r="Q47" s="87">
        <v>1</v>
      </c>
      <c r="R47" s="103">
        <v>0</v>
      </c>
      <c r="S47" s="104" t="s">
        <v>106</v>
      </c>
      <c r="T47" s="92" t="s">
        <v>3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95">
        <f t="shared" si="3"/>
        <v>0</v>
      </c>
      <c r="AB47" s="96">
        <v>2025</v>
      </c>
      <c r="AC47" s="9"/>
    </row>
    <row r="48" spans="1:29" s="7" customFormat="1" ht="24">
      <c r="A48" s="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103"/>
      <c r="S48" s="104" t="s">
        <v>107</v>
      </c>
      <c r="T48" s="92" t="s">
        <v>3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95">
        <f t="shared" si="3"/>
        <v>0</v>
      </c>
      <c r="AB48" s="96">
        <v>2025</v>
      </c>
      <c r="AC48" s="9"/>
    </row>
    <row r="49" spans="1:29" s="7" customFormat="1" ht="15">
      <c r="A49" s="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139"/>
      <c r="S49" s="74" t="s">
        <v>108</v>
      </c>
      <c r="T49" s="75" t="s">
        <v>3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78">
        <f t="shared" si="3"/>
        <v>0</v>
      </c>
      <c r="AB49" s="79">
        <v>2025</v>
      </c>
      <c r="AC49" s="9"/>
    </row>
    <row r="50" spans="1:29" s="7" customFormat="1" ht="15">
      <c r="A50" s="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139"/>
      <c r="S50" s="101" t="s">
        <v>103</v>
      </c>
      <c r="T50" s="75" t="s">
        <v>3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78">
        <f t="shared" si="3"/>
        <v>0</v>
      </c>
      <c r="AB50" s="79">
        <v>2025</v>
      </c>
      <c r="AC50" s="9"/>
    </row>
    <row r="51" spans="1:29" s="7" customFormat="1" ht="15">
      <c r="A51" s="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139"/>
      <c r="S51" s="101" t="s">
        <v>104</v>
      </c>
      <c r="T51" s="75" t="s">
        <v>3</v>
      </c>
      <c r="U51" s="140">
        <v>0</v>
      </c>
      <c r="V51" s="140">
        <v>0</v>
      </c>
      <c r="W51" s="140">
        <v>0</v>
      </c>
      <c r="X51" s="140">
        <v>0</v>
      </c>
      <c r="Y51" s="140">
        <v>0</v>
      </c>
      <c r="Z51" s="140">
        <v>0</v>
      </c>
      <c r="AA51" s="78">
        <f t="shared" si="3"/>
        <v>0</v>
      </c>
      <c r="AB51" s="79">
        <v>2025</v>
      </c>
      <c r="AC51" s="9"/>
    </row>
    <row r="52" spans="1:29" s="7" customFormat="1" ht="15">
      <c r="A52" s="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103"/>
      <c r="S52" s="104" t="s">
        <v>109</v>
      </c>
      <c r="T52" s="92" t="s">
        <v>3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95">
        <f t="shared" si="3"/>
        <v>0</v>
      </c>
      <c r="AB52" s="96">
        <v>2025</v>
      </c>
      <c r="AC52" s="9"/>
    </row>
    <row r="53" spans="1:29" s="7" customFormat="1" ht="15">
      <c r="A53" s="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103"/>
      <c r="S53" s="104" t="s">
        <v>110</v>
      </c>
      <c r="T53" s="92" t="s">
        <v>3</v>
      </c>
      <c r="U53" s="108">
        <v>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95">
        <f t="shared" si="3"/>
        <v>0</v>
      </c>
      <c r="AB53" s="96">
        <v>2025</v>
      </c>
      <c r="AC53" s="9"/>
    </row>
    <row r="54" spans="1:29" s="7" customFormat="1" ht="24">
      <c r="A54" s="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142"/>
      <c r="S54" s="62" t="s">
        <v>118</v>
      </c>
      <c r="T54" s="149" t="s">
        <v>3</v>
      </c>
      <c r="U54" s="150">
        <f>U57+U62</f>
        <v>1000</v>
      </c>
      <c r="V54" s="150">
        <f>(V57)</f>
        <v>55</v>
      </c>
      <c r="W54" s="143">
        <f>(W55+W56)</f>
        <v>1875</v>
      </c>
      <c r="X54" s="143">
        <f>X57+X62</f>
        <v>0</v>
      </c>
      <c r="Y54" s="143">
        <f>Y57+Y62</f>
        <v>0</v>
      </c>
      <c r="Z54" s="143">
        <f>Z57+Z62</f>
        <v>0</v>
      </c>
      <c r="AA54" s="143">
        <f>SUM(U54:Z54)</f>
        <v>2930</v>
      </c>
      <c r="AB54" s="66">
        <v>2025</v>
      </c>
      <c r="AC54" s="9"/>
    </row>
    <row r="55" spans="1:29" s="7" customFormat="1" ht="15">
      <c r="A55" s="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03"/>
      <c r="S55" s="101" t="s">
        <v>103</v>
      </c>
      <c r="T55" s="75" t="s">
        <v>3</v>
      </c>
      <c r="U55" s="140">
        <v>0</v>
      </c>
      <c r="V55" s="140">
        <v>0</v>
      </c>
      <c r="W55" s="140">
        <f>(W65)</f>
        <v>1875</v>
      </c>
      <c r="X55" s="140">
        <v>0</v>
      </c>
      <c r="Y55" s="140">
        <v>0</v>
      </c>
      <c r="Z55" s="140">
        <v>0</v>
      </c>
      <c r="AA55" s="78">
        <f>SUM(U55:Z55)</f>
        <v>1875</v>
      </c>
      <c r="AB55" s="79">
        <v>2025</v>
      </c>
      <c r="AC55" s="9"/>
    </row>
    <row r="56" spans="1:29" s="7" customFormat="1" ht="15">
      <c r="A56" s="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103"/>
      <c r="S56" s="101" t="s">
        <v>104</v>
      </c>
      <c r="T56" s="75" t="s">
        <v>3</v>
      </c>
      <c r="U56" s="140">
        <f>(U60)</f>
        <v>1000</v>
      </c>
      <c r="V56" s="140">
        <f>(V57)</f>
        <v>55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79">
        <v>2025</v>
      </c>
      <c r="AC56" s="9"/>
    </row>
    <row r="57" spans="1:29" s="7" customFormat="1" ht="24">
      <c r="A57" s="9"/>
      <c r="B57" s="87">
        <v>5</v>
      </c>
      <c r="C57" s="87">
        <v>0</v>
      </c>
      <c r="D57" s="87">
        <v>1</v>
      </c>
      <c r="E57" s="87">
        <v>0</v>
      </c>
      <c r="F57" s="87">
        <v>5</v>
      </c>
      <c r="G57" s="87">
        <v>0</v>
      </c>
      <c r="H57" s="87">
        <v>3</v>
      </c>
      <c r="I57" s="87">
        <v>2</v>
      </c>
      <c r="J57" s="87">
        <v>1</v>
      </c>
      <c r="K57" s="87">
        <v>3</v>
      </c>
      <c r="L57" s="87">
        <v>0</v>
      </c>
      <c r="M57" s="87">
        <v>1</v>
      </c>
      <c r="N57" s="87">
        <v>0</v>
      </c>
      <c r="O57" s="87">
        <v>0</v>
      </c>
      <c r="P57" s="87">
        <v>0</v>
      </c>
      <c r="Q57" s="87">
        <v>0</v>
      </c>
      <c r="R57" s="103">
        <v>0</v>
      </c>
      <c r="S57" s="104" t="s">
        <v>119</v>
      </c>
      <c r="T57" s="92" t="s">
        <v>3</v>
      </c>
      <c r="U57" s="108">
        <f>(U60)</f>
        <v>1000</v>
      </c>
      <c r="V57" s="108">
        <f>(V60+V61)</f>
        <v>55</v>
      </c>
      <c r="W57" s="108">
        <v>0</v>
      </c>
      <c r="X57" s="108">
        <v>0</v>
      </c>
      <c r="Y57" s="108">
        <v>0</v>
      </c>
      <c r="Z57" s="108">
        <v>0</v>
      </c>
      <c r="AA57" s="108">
        <v>1000</v>
      </c>
      <c r="AB57" s="96">
        <v>2025</v>
      </c>
      <c r="AC57" s="9"/>
    </row>
    <row r="58" spans="1:29" s="7" customFormat="1" ht="15">
      <c r="A58" s="9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5"/>
      <c r="S58" s="146" t="s">
        <v>122</v>
      </c>
      <c r="T58" s="127" t="s">
        <v>87</v>
      </c>
      <c r="U58" s="128"/>
      <c r="V58" s="128"/>
      <c r="W58" s="128"/>
      <c r="X58" s="128"/>
      <c r="Y58" s="128"/>
      <c r="Z58" s="128"/>
      <c r="AA58" s="128"/>
      <c r="AB58" s="129">
        <v>2025</v>
      </c>
      <c r="AC58" s="9"/>
    </row>
    <row r="59" spans="1:29" s="7" customFormat="1" ht="24">
      <c r="A59" s="9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5"/>
      <c r="S59" s="146" t="s">
        <v>123</v>
      </c>
      <c r="T59" s="127" t="s">
        <v>120</v>
      </c>
      <c r="U59" s="128" t="s">
        <v>121</v>
      </c>
      <c r="V59" s="128" t="s">
        <v>121</v>
      </c>
      <c r="W59" s="128" t="s">
        <v>121</v>
      </c>
      <c r="X59" s="128" t="s">
        <v>121</v>
      </c>
      <c r="Y59" s="128" t="s">
        <v>121</v>
      </c>
      <c r="Z59" s="128" t="s">
        <v>121</v>
      </c>
      <c r="AA59" s="128"/>
      <c r="AB59" s="129">
        <v>2025</v>
      </c>
      <c r="AC59" s="9"/>
    </row>
    <row r="60" spans="1:29" s="7" customFormat="1" ht="15">
      <c r="A60" s="9"/>
      <c r="B60" s="124">
        <v>5</v>
      </c>
      <c r="C60" s="124">
        <v>0</v>
      </c>
      <c r="D60" s="124">
        <v>1</v>
      </c>
      <c r="E60" s="124">
        <v>0</v>
      </c>
      <c r="F60" s="124">
        <v>5</v>
      </c>
      <c r="G60" s="124">
        <v>0</v>
      </c>
      <c r="H60" s="124">
        <v>3</v>
      </c>
      <c r="I60" s="124">
        <v>2</v>
      </c>
      <c r="J60" s="124">
        <v>1</v>
      </c>
      <c r="K60" s="124">
        <v>3</v>
      </c>
      <c r="L60" s="124">
        <v>0</v>
      </c>
      <c r="M60" s="124">
        <v>1</v>
      </c>
      <c r="N60" s="124">
        <v>1</v>
      </c>
      <c r="O60" s="124">
        <v>1</v>
      </c>
      <c r="P60" s="124">
        <v>1</v>
      </c>
      <c r="Q60" s="124">
        <v>8</v>
      </c>
      <c r="R60" s="125">
        <v>0</v>
      </c>
      <c r="S60" s="146" t="s">
        <v>124</v>
      </c>
      <c r="T60" s="127" t="s">
        <v>3</v>
      </c>
      <c r="U60" s="128">
        <v>1000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1000</v>
      </c>
      <c r="AB60" s="129">
        <v>2025</v>
      </c>
      <c r="AC60" s="9"/>
    </row>
    <row r="61" spans="1:29" s="7" customFormat="1" ht="32.25" customHeight="1">
      <c r="A61" s="9"/>
      <c r="B61" s="124">
        <v>5</v>
      </c>
      <c r="C61" s="124">
        <v>0</v>
      </c>
      <c r="D61" s="124">
        <v>1</v>
      </c>
      <c r="E61" s="124">
        <v>0</v>
      </c>
      <c r="F61" s="124">
        <v>5</v>
      </c>
      <c r="G61" s="124">
        <v>0</v>
      </c>
      <c r="H61" s="124">
        <v>3</v>
      </c>
      <c r="I61" s="124">
        <v>2</v>
      </c>
      <c r="J61" s="124">
        <v>1</v>
      </c>
      <c r="K61" s="124">
        <v>3</v>
      </c>
      <c r="L61" s="124">
        <v>0</v>
      </c>
      <c r="M61" s="124">
        <v>1</v>
      </c>
      <c r="N61" s="124">
        <v>1</v>
      </c>
      <c r="O61" s="124">
        <v>0</v>
      </c>
      <c r="P61" s="124">
        <v>9</v>
      </c>
      <c r="Q61" s="124">
        <v>2</v>
      </c>
      <c r="R61" s="125">
        <v>0</v>
      </c>
      <c r="S61" s="146" t="s">
        <v>131</v>
      </c>
      <c r="T61" s="127" t="s">
        <v>3</v>
      </c>
      <c r="U61" s="128">
        <v>0</v>
      </c>
      <c r="V61" s="128">
        <v>55</v>
      </c>
      <c r="W61" s="128">
        <v>0</v>
      </c>
      <c r="X61" s="128">
        <v>0</v>
      </c>
      <c r="Y61" s="128">
        <v>0</v>
      </c>
      <c r="Z61" s="128">
        <v>0</v>
      </c>
      <c r="AA61" s="128">
        <f>SUM(U61:Z61)</f>
        <v>55</v>
      </c>
      <c r="AB61" s="129">
        <v>2025</v>
      </c>
      <c r="AC61" s="9"/>
    </row>
    <row r="62" spans="1:29" s="7" customFormat="1" ht="24">
      <c r="A62" s="9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5"/>
      <c r="S62" s="126" t="s">
        <v>125</v>
      </c>
      <c r="T62" s="127" t="s">
        <v>3</v>
      </c>
      <c r="U62" s="128">
        <v>0</v>
      </c>
      <c r="V62" s="128">
        <v>0</v>
      </c>
      <c r="W62" s="128"/>
      <c r="X62" s="128">
        <v>0</v>
      </c>
      <c r="Y62" s="128">
        <v>0</v>
      </c>
      <c r="Z62" s="128">
        <v>0</v>
      </c>
      <c r="AA62" s="128">
        <v>0</v>
      </c>
      <c r="AB62" s="129">
        <v>2025</v>
      </c>
      <c r="AC62" s="9"/>
    </row>
    <row r="63" spans="1:29" s="7" customFormat="1" ht="24">
      <c r="A63" s="9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46" t="s">
        <v>126</v>
      </c>
      <c r="T63" s="127" t="s">
        <v>120</v>
      </c>
      <c r="U63" s="128" t="s">
        <v>121</v>
      </c>
      <c r="V63" s="128" t="s">
        <v>121</v>
      </c>
      <c r="W63" s="128" t="s">
        <v>121</v>
      </c>
      <c r="X63" s="128" t="s">
        <v>121</v>
      </c>
      <c r="Y63" s="128" t="s">
        <v>121</v>
      </c>
      <c r="Z63" s="128" t="s">
        <v>121</v>
      </c>
      <c r="AA63" s="128"/>
      <c r="AB63" s="129">
        <v>2025</v>
      </c>
      <c r="AC63" s="9"/>
    </row>
    <row r="64" spans="1:29" s="7" customFormat="1" ht="15">
      <c r="A64" s="9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5"/>
      <c r="S64" s="146" t="s">
        <v>127</v>
      </c>
      <c r="T64" s="127" t="s">
        <v>3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9">
        <v>2025</v>
      </c>
      <c r="AC64" s="9"/>
    </row>
    <row r="65" spans="1:29" s="7" customFormat="1" ht="24">
      <c r="A65" s="9"/>
      <c r="B65" s="124">
        <v>5</v>
      </c>
      <c r="C65" s="124">
        <v>0</v>
      </c>
      <c r="D65" s="124">
        <v>1</v>
      </c>
      <c r="E65" s="124">
        <v>0</v>
      </c>
      <c r="F65" s="124">
        <v>5</v>
      </c>
      <c r="G65" s="124">
        <v>0</v>
      </c>
      <c r="H65" s="124">
        <v>3</v>
      </c>
      <c r="I65" s="124">
        <v>2</v>
      </c>
      <c r="J65" s="124">
        <v>1</v>
      </c>
      <c r="K65" s="124">
        <v>3</v>
      </c>
      <c r="L65" s="124">
        <v>0</v>
      </c>
      <c r="M65" s="124">
        <v>3</v>
      </c>
      <c r="N65" s="124">
        <v>0</v>
      </c>
      <c r="O65" s="124">
        <v>0</v>
      </c>
      <c r="P65" s="124">
        <v>0</v>
      </c>
      <c r="Q65" s="124">
        <v>0</v>
      </c>
      <c r="R65" s="125">
        <v>0</v>
      </c>
      <c r="S65" s="126" t="s">
        <v>137</v>
      </c>
      <c r="T65" s="127" t="s">
        <v>3</v>
      </c>
      <c r="U65" s="128">
        <v>0</v>
      </c>
      <c r="V65" s="128">
        <v>0</v>
      </c>
      <c r="W65" s="128">
        <f>(W68+W69)</f>
        <v>1875</v>
      </c>
      <c r="X65" s="128">
        <v>0</v>
      </c>
      <c r="Y65" s="128">
        <v>0</v>
      </c>
      <c r="Z65" s="128">
        <v>0</v>
      </c>
      <c r="AA65" s="128">
        <f>SUM(U65:Z65)</f>
        <v>1875</v>
      </c>
      <c r="AB65" s="129">
        <v>2025</v>
      </c>
      <c r="AC65" s="9"/>
    </row>
    <row r="66" spans="1:29" s="7" customFormat="1" ht="15">
      <c r="A66" s="9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5"/>
      <c r="S66" s="154" t="s">
        <v>103</v>
      </c>
      <c r="T66" s="155" t="s">
        <v>3</v>
      </c>
      <c r="U66" s="156">
        <v>0</v>
      </c>
      <c r="V66" s="156">
        <v>0</v>
      </c>
      <c r="W66" s="156">
        <f>(W68)</f>
        <v>200</v>
      </c>
      <c r="X66" s="156">
        <v>0</v>
      </c>
      <c r="Y66" s="156">
        <v>0</v>
      </c>
      <c r="Z66" s="156">
        <v>0</v>
      </c>
      <c r="AA66" s="156">
        <f>SUM(U66:Z66)</f>
        <v>200</v>
      </c>
      <c r="AB66" s="157">
        <v>2025</v>
      </c>
      <c r="AC66" s="9"/>
    </row>
    <row r="67" spans="1:29" s="7" customFormat="1" ht="15">
      <c r="A67" s="9"/>
      <c r="B67" s="124">
        <v>5</v>
      </c>
      <c r="C67" s="124">
        <v>0</v>
      </c>
      <c r="D67" s="124">
        <v>1</v>
      </c>
      <c r="E67" s="124">
        <v>0</v>
      </c>
      <c r="F67" s="124">
        <v>5</v>
      </c>
      <c r="G67" s="124">
        <v>0</v>
      </c>
      <c r="H67" s="124">
        <v>3</v>
      </c>
      <c r="I67" s="124">
        <v>2</v>
      </c>
      <c r="J67" s="124">
        <v>1</v>
      </c>
      <c r="K67" s="124">
        <v>3</v>
      </c>
      <c r="L67" s="124">
        <v>0</v>
      </c>
      <c r="M67" s="124">
        <v>3</v>
      </c>
      <c r="N67" s="124">
        <v>1</v>
      </c>
      <c r="O67" s="124">
        <v>0</v>
      </c>
      <c r="P67" s="124">
        <v>8</v>
      </c>
      <c r="Q67" s="124">
        <v>6</v>
      </c>
      <c r="R67" s="125">
        <v>0</v>
      </c>
      <c r="S67" s="154" t="s">
        <v>104</v>
      </c>
      <c r="T67" s="155" t="s">
        <v>3</v>
      </c>
      <c r="U67" s="156">
        <v>0</v>
      </c>
      <c r="V67" s="156">
        <v>0</v>
      </c>
      <c r="W67" s="156">
        <f>(W69)</f>
        <v>1675</v>
      </c>
      <c r="X67" s="156">
        <v>0</v>
      </c>
      <c r="Y67" s="156">
        <v>0</v>
      </c>
      <c r="Z67" s="156">
        <v>0</v>
      </c>
      <c r="AA67" s="156">
        <f>SUM(U67:Z67)</f>
        <v>1675</v>
      </c>
      <c r="AB67" s="157">
        <v>2025</v>
      </c>
      <c r="AC67" s="9"/>
    </row>
    <row r="68" spans="1:29" s="7" customFormat="1" ht="36">
      <c r="A68" s="9"/>
      <c r="B68" s="124">
        <v>5</v>
      </c>
      <c r="C68" s="124">
        <v>0</v>
      </c>
      <c r="D68" s="124">
        <v>1</v>
      </c>
      <c r="E68" s="124">
        <v>0</v>
      </c>
      <c r="F68" s="124">
        <v>5</v>
      </c>
      <c r="G68" s="124">
        <v>0</v>
      </c>
      <c r="H68" s="124">
        <v>3</v>
      </c>
      <c r="I68" s="124">
        <v>2</v>
      </c>
      <c r="J68" s="124">
        <v>1</v>
      </c>
      <c r="K68" s="124">
        <v>3</v>
      </c>
      <c r="L68" s="124">
        <v>0</v>
      </c>
      <c r="M68" s="124">
        <v>3</v>
      </c>
      <c r="N68" s="124" t="s">
        <v>135</v>
      </c>
      <c r="O68" s="124">
        <v>0</v>
      </c>
      <c r="P68" s="124">
        <v>8</v>
      </c>
      <c r="Q68" s="124">
        <v>6</v>
      </c>
      <c r="R68" s="125">
        <v>0</v>
      </c>
      <c r="S68" s="146" t="s">
        <v>138</v>
      </c>
      <c r="T68" s="127" t="s">
        <v>3</v>
      </c>
      <c r="U68" s="128">
        <v>0</v>
      </c>
      <c r="V68" s="128">
        <v>0</v>
      </c>
      <c r="W68" s="128">
        <v>200</v>
      </c>
      <c r="X68" s="128">
        <v>0</v>
      </c>
      <c r="Y68" s="128">
        <v>0</v>
      </c>
      <c r="Z68" s="128">
        <v>0</v>
      </c>
      <c r="AA68" s="128">
        <f>SUM(U68:Z68)</f>
        <v>200</v>
      </c>
      <c r="AB68" s="129">
        <v>2025</v>
      </c>
      <c r="AC68" s="9"/>
    </row>
    <row r="69" spans="1:29" s="7" customFormat="1" ht="24">
      <c r="A69" s="9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5"/>
      <c r="S69" s="146" t="s">
        <v>140</v>
      </c>
      <c r="T69" s="127" t="s">
        <v>3</v>
      </c>
      <c r="U69" s="128">
        <v>0</v>
      </c>
      <c r="V69" s="128">
        <v>0</v>
      </c>
      <c r="W69" s="128">
        <v>1675</v>
      </c>
      <c r="X69" s="128">
        <v>0</v>
      </c>
      <c r="Y69" s="128">
        <v>0</v>
      </c>
      <c r="Z69" s="128">
        <v>0</v>
      </c>
      <c r="AA69" s="128">
        <f>SUM(U69:Z69)</f>
        <v>1675</v>
      </c>
      <c r="AB69" s="129">
        <v>2025</v>
      </c>
      <c r="AC69" s="9"/>
    </row>
    <row r="70" spans="1:29" s="7" customFormat="1" ht="24">
      <c r="A70" s="9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  <c r="S70" s="146" t="s">
        <v>139</v>
      </c>
      <c r="T70" s="127" t="s">
        <v>120</v>
      </c>
      <c r="U70" s="128" t="s">
        <v>121</v>
      </c>
      <c r="V70" s="128" t="s">
        <v>121</v>
      </c>
      <c r="W70" s="128" t="s">
        <v>121</v>
      </c>
      <c r="X70" s="128" t="s">
        <v>121</v>
      </c>
      <c r="Y70" s="128" t="s">
        <v>121</v>
      </c>
      <c r="Z70" s="128" t="s">
        <v>121</v>
      </c>
      <c r="AA70" s="128"/>
      <c r="AB70" s="129">
        <v>2025</v>
      </c>
      <c r="AC70" s="9"/>
    </row>
    <row r="71" spans="1:29" s="7" customFormat="1" ht="15">
      <c r="A71" s="9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8"/>
      <c r="S71" s="119"/>
      <c r="T71" s="120"/>
      <c r="U71" s="121"/>
      <c r="V71" s="121"/>
      <c r="W71" s="121"/>
      <c r="X71" s="121"/>
      <c r="Y71" s="121"/>
      <c r="Z71" s="121"/>
      <c r="AA71" s="122"/>
      <c r="AB71" s="123"/>
      <c r="AC71" s="9"/>
    </row>
    <row r="72" spans="1:29" s="7" customFormat="1" ht="15">
      <c r="A72" s="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2"/>
      <c r="T72" s="133"/>
      <c r="U72" s="134"/>
      <c r="V72" s="134"/>
      <c r="W72" s="134"/>
      <c r="X72" s="134"/>
      <c r="Y72" s="134"/>
      <c r="Z72" s="134"/>
      <c r="AA72" s="135"/>
      <c r="AB72" s="136"/>
      <c r="AC72" s="9"/>
    </row>
    <row r="73" spans="1:61" s="55" customFormat="1" ht="17.25" customHeight="1">
      <c r="A73" s="1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7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0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54"/>
    </row>
    <row r="74" spans="1:28" s="34" customFormat="1" ht="15">
      <c r="A74" s="1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7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</row>
    <row r="75" spans="1:28" s="34" customFormat="1" ht="15">
      <c r="A75" s="1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7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</row>
    <row r="76" spans="1:28" s="34" customFormat="1" ht="15">
      <c r="A76" s="1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7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</row>
    <row r="77" spans="1:28" s="34" customFormat="1" ht="15">
      <c r="A77" s="1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7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</row>
    <row r="78" spans="1:28" s="34" customFormat="1" ht="15">
      <c r="A78" s="1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7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</row>
    <row r="79" spans="1:28" s="34" customFormat="1" ht="15">
      <c r="A79" s="1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7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</row>
    <row r="80" spans="1:28" s="34" customFormat="1" ht="15">
      <c r="A80" s="1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7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</row>
    <row r="81" spans="1:28" s="34" customFormat="1" ht="15">
      <c r="A81" s="1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7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</row>
    <row r="82" spans="1:28" s="34" customFormat="1" ht="15">
      <c r="A82" s="1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7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</row>
    <row r="83" spans="1:28" s="34" customFormat="1" ht="15">
      <c r="A83" s="1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7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</row>
    <row r="84" spans="1:28" s="34" customFormat="1" ht="15">
      <c r="A84" s="1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7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</row>
    <row r="85" spans="1:28" s="34" customFormat="1" ht="15">
      <c r="A85" s="1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7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</row>
    <row r="86" spans="1:28" s="34" customFormat="1" ht="300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38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s="34" customFormat="1" ht="1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2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2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34" customFormat="1" ht="1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2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2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2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2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2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2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2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2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2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2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2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2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2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34" customFormat="1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2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2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2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2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2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2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2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2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2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2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2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2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2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2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2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2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2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2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2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2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2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2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2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34" customFormat="1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2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2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2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2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2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2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2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2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2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2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2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2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2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2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2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2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2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2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2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2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2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2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2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2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2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2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2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2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2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2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34" customFormat="1" ht="60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2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2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2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2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2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2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34" customFormat="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2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2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2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2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2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2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2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2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2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2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2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2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2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2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2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2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2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2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2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2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2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2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2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2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2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2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2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2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2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2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2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2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27"/>
      <c r="O193" s="9"/>
      <c r="P193" s="9"/>
      <c r="Q193" s="9"/>
      <c r="R193" s="2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s="34" customFormat="1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32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s="34" customFormat="1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32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32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32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32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32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32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32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32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32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32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32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32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32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32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32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32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32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32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32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32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32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32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32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32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32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32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32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32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32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32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32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32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32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32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32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32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32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32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32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32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32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32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32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32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32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32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32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32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32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32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32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32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32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32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32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32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32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1:2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32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1:2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32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1:2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32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1:2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32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1:2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32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1:2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32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1:2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32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1:2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32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1:2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32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1:2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32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1:2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32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1:2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32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32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1:2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32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1:2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32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1:2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32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1:2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32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1:2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32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1:2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32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1:2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32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1:2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32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1:2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32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1:2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32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32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1:2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32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1:2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32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1:2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32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1:2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32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1:2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32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1:2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32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2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32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1:2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32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1:2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32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1:2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32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1:2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32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1:28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32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1:28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O288" s="27"/>
      <c r="P288" s="27"/>
      <c r="Q288" s="27"/>
      <c r="R288" s="32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</sheetData>
  <sheetProtection/>
  <mergeCells count="19">
    <mergeCell ref="I13:O14"/>
    <mergeCell ref="G13:H14"/>
    <mergeCell ref="P12:R14"/>
    <mergeCell ref="X1:AB1"/>
    <mergeCell ref="X2:AB2"/>
    <mergeCell ref="D5:AB5"/>
    <mergeCell ref="D3:AB3"/>
    <mergeCell ref="D4:AB4"/>
    <mergeCell ref="D6:AB6"/>
    <mergeCell ref="D7:AB7"/>
    <mergeCell ref="T12:T14"/>
    <mergeCell ref="S12:S14"/>
    <mergeCell ref="B12:O12"/>
    <mergeCell ref="J9:AB9"/>
    <mergeCell ref="AA12:AB13"/>
    <mergeCell ref="E13:F14"/>
    <mergeCell ref="J10:AB10"/>
    <mergeCell ref="B13:D14"/>
    <mergeCell ref="U12:Z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2022-05-17T13:30:11Z</cp:lastPrinted>
  <dcterms:created xsi:type="dcterms:W3CDTF">2011-12-09T07:36:49Z</dcterms:created>
  <dcterms:modified xsi:type="dcterms:W3CDTF">2022-05-23T09:37:29Z</dcterms:modified>
  <cp:category/>
  <cp:version/>
  <cp:contentType/>
  <cp:contentStatus/>
</cp:coreProperties>
</file>