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225" activeTab="0"/>
  </bookViews>
  <sheets>
    <sheet name="на 01.01.2019г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<sst xmlns="http://schemas.openxmlformats.org/spreadsheetml/2006/main" count="243" uniqueCount="239">
  <si>
    <t>тыс.руб.</t>
  </si>
  <si>
    <t>Код бюджетной классификации</t>
  </si>
  <si>
    <t>Наименование налога (сбора)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</si>
  <si>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</si>
  <si>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</si>
  <si>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</si>
  <si>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</si>
  <si>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</si>
  <si>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</si>
  <si>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</si>
  <si>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117,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</si>
  <si>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</si>
  <si>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</si>
  <si>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</si>
  <si>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</si>
  <si>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</si>
  <si>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</si>
  <si>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</si>
  <si>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</si>
  <si>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000 1 05 02000 00 0000 110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</si>
  <si>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</si>
  <si>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</si>
  <si>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</si>
  <si>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</si>
  <si>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000 1 05 03000 00 0000 110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</si>
  <si>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</si>
  <si>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</si>
  <si>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</si>
  <si>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</si>
  <si>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000 1 08 00000 00 0000 000</t>
  </si>
  <si>
    <t>Государственная  пошлина</t>
  </si>
  <si>
    <t>000 1 08 03000 01 0000 000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</si>
  <si>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</si>
  <si>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</si>
  <si>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</si>
  <si>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</si>
  <si>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</si>
  <si>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000  1 09 07000 00 0000 110  </t>
  </si>
  <si>
    <t>Прочие налоги и сборы (по отмененным местным  налогам и сборам)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</si>
  <si>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</si>
  <si>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</si>
  <si>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</si>
  <si>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</si>
  <si>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000 1 09 07050 00 0000 110</t>
  </si>
  <si>
    <t>Прочие местные налоги и сборы</t>
  </si>
  <si>
    <t>000 1 09 07053 05 0000 110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</si>
  <si>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</si>
  <si>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</si>
  <si>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</si>
  <si>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</si>
  <si>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</si>
  <si>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</si>
  <si>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</si>
  <si>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</si>
  <si>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</si>
  <si>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</si>
  <si>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</si>
  <si>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</si>
  <si>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</si>
  <si>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</si>
  <si>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</si>
  <si>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</si>
  <si>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</si>
  <si>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</si>
  <si>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</si>
  <si>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</si>
  <si>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</si>
  <si>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000 1 13 00000 00 0000 000</t>
  </si>
  <si>
    <t>Доходы от оказания платных услуг (работ)  и компенсации  затрат государства</t>
  </si>
  <si>
    <t>000 1 13 01000 01 0000 130</t>
  </si>
  <si>
    <t>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</si>
  <si>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</si>
  <si>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</si>
  <si>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</si>
  <si>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</si>
  <si>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</si>
  <si>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</si>
  <si>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</si>
  <si>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</si>
  <si>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</si>
  <si>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</si>
  <si>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</si>
  <si>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</si>
  <si>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</si>
  <si>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</si>
  <si>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</si>
  <si>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Штрафы,санкции,возмещение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</si>
  <si>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</si>
  <si>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</si>
  <si>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</si>
  <si>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125,126,128,129,129.1,132,133,134,135,135.1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</si>
  <si>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</si>
  <si>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</si>
  <si>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</si>
  <si>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</si>
  <si>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000 1 16 25010 01 0000 140</t>
  </si>
  <si>
    <t xml:space="preserve">Денежные взыскания (штрафы) за нарушение законодательства Российской Федерации о недрах 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</si>
  <si>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</si>
  <si>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</si>
  <si>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</si>
  <si>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</si>
  <si>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000 1 16 90000 00 0000 140</t>
  </si>
  <si>
    <t>Прочие поступления от денежных взысканий (штрафов) 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</si>
  <si>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</si>
  <si>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</si>
  <si>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</si>
  <si>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</si>
  <si>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</si>
  <si>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</si>
  <si>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000 1 17 01050 05 0000 180</t>
  </si>
  <si>
    <t>Невыясненные поступления, зачисляемые в бюджеты муниципальных районов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</si>
  <si>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</si>
  <si>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</si>
  <si>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</si>
  <si>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</si>
  <si>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</si>
  <si>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</si>
  <si>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</si>
  <si>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</si>
  <si>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</si>
  <si>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</si>
  <si>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 государственную регистрацию актов гражданского состояния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</si>
  <si>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</si>
  <si>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</si>
  <si>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</si>
  <si>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 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</si>
  <si>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</si>
  <si>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</si>
  <si>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поступления в бюджет района: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</si>
  <si>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</si>
  <si>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</si>
  <si>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</si>
  <si>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</si>
  <si>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</si>
  <si>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</si>
  <si>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000 1 16 43000 01 0000 140</t>
  </si>
  <si>
    <t>Денежные взыскания (штрафы) за нарушение 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</si>
  <si>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</si>
  <si>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</si>
  <si>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</si>
  <si>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бюджета муниципальных районов</t>
  </si>
  <si>
    <t>Субвенции бюджетам муниципальных районов на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</si>
  <si>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</si>
  <si>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</si>
  <si>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</si>
  <si>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</si>
  <si>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</si>
  <si>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организациями остатков субсидий прошлых лет</t>
  </si>
  <si>
    <t>000 2 18 05010 05 0000 180</t>
  </si>
  <si>
    <t>Доходы бюджетов муниципальных районов от возврата бюджетными учреждениями остатков субсидий прошлых лет</t>
  </si>
  <si>
    <t>000 2 19 00000 00 0000 000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</si>
  <si>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</si>
  <si>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</si>
  <si>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</si>
  <si>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</si>
  <si>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</si>
  <si>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</si>
  <si>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</si>
  <si>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000 1 03 02250 01 0000 110</t>
  </si>
  <si>
    <t>000 1 03 02260 01 0000 110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</si>
  <si>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</si>
  <si>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</si>
  <si>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</si>
  <si>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</si>
  <si>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</si>
  <si>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</si>
  <si>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</si>
  <si>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</si>
  <si>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</si>
  <si>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</si>
  <si>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</si>
  <si>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000 1 13 02995 05 0000 130</t>
  </si>
  <si>
    <t>Прочие доходы от компенсации затрат бюджетов муниципальных районов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</si>
  <si>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</si>
  <si>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</si>
  <si>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</si>
  <si>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</si>
  <si>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</si>
  <si>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000 1 16 33000 00 0000 140</t>
  </si>
  <si>
    <t>Денежные взыскания (штрафы)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</si>
  <si>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</si>
  <si>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</si>
  <si>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000 1 16 35000 00 0000 140</t>
  </si>
  <si>
    <t>Суммы по искам о возмещении вреда, причиненного окружающей среде</t>
  </si>
  <si>
    <t>000 1 16 35030 05 0000 140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</si>
  <si>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</si>
  <si>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000 2 02 10000 00 0000 151</t>
  </si>
  <si>
    <t>000  2 02 15001 05 0000 151</t>
  </si>
  <si>
    <t>000 2 02 15002 05 0000 151</t>
  </si>
  <si>
    <t>000 2 02 20000 00 0000 151</t>
  </si>
  <si>
    <t>000 2 02 29999 05 0000 151</t>
  </si>
  <si>
    <t>000 2 02 30000 00 0000 151</t>
  </si>
  <si>
    <t>000 2 02 35930 05 0000 151</t>
  </si>
  <si>
    <t>000 2 02 30029 05 0000 151</t>
  </si>
  <si>
    <t>000 2 02 35082 05 0000 151</t>
  </si>
  <si>
    <t>000 2 02 39999 05 0000 151</t>
  </si>
  <si>
    <t>000 2 02 40000 00 0000 151</t>
  </si>
  <si>
    <t>000 2 02 40014 05 0000 151</t>
  </si>
  <si>
    <t>000 1 16 28000 01 0000 140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</si>
  <si>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</si>
  <si>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000 1 11 05013 05 0000 120</t>
  </si>
  <si>
    <t>Доходы, получаемые  в 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</si>
  <si>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</si>
  <si>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</si>
  <si>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</si>
  <si>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разграничена.</t>
  </si>
  <si>
    <t>000 1 14 06310 00 0000 430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</si>
  <si>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</si>
  <si>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собственности.</t>
  </si>
  <si>
    <t>Плата за увеличение площади земельных участков, находящихся в 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</si>
  <si>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</si>
  <si>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000 1 1618000 00 0000 140</t>
  </si>
  <si>
    <t>Денежные взыскания (штрафы) за нарушение бюджетного законодательства Российской Федерации</t>
  </si>
  <si>
    <t>000 1 1618050 05 0000 140</t>
  </si>
  <si>
    <t>Денежные взыскания (штрафы) за нарушение бюджетного законодательства  (в части бюджетов муниципальных районов)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</si>
  <si>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</si>
  <si>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</si>
  <si>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</si>
  <si>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</si>
  <si>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000 2 02 25497 05 0000 151</t>
  </si>
  <si>
    <t>Субсидии бюджетам муниципальных районов на реализацию мероприятий по обеспечению жильем молодых семей</t>
  </si>
  <si>
    <t>000 2 02 49000 00 0000 000</t>
  </si>
  <si>
    <t>Прочие межбюджетные трансферты</t>
  </si>
  <si>
    <t>000 2 02 49999 05 0000 151</t>
  </si>
  <si>
    <t>Прочие межбюджетные трансферты, передаваемые бюджетам муниципальных районов на реализацию мероприятий по обращениям, поступающим к депутатам Законодательного Собрания Тверской области</t>
  </si>
  <si>
    <t>000 2 07 00000 00 0000 000</t>
  </si>
  <si>
    <t>Прочие безвозмездные поступления</t>
  </si>
  <si>
    <t>000 2 07 05030 05 0000 180</t>
  </si>
  <si>
    <t>Прочие безвозмездные поступления в бюджеты муниципальных районов</t>
  </si>
  <si>
    <t>000 2 02 25159 05 0000 151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</si>
  <si>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</si>
  <si>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000 1 14 06313 05 0000 430</t>
  </si>
  <si>
    <t>000 2 02 25519 05 0000 151</t>
  </si>
  <si>
    <t>Субсидия бюджетам муниципальных районов на поддержку отрасли культуры</t>
  </si>
  <si>
    <t>Доходы, утвержденные решениями о бюджете на 01.01.2019г.</t>
  </si>
  <si>
    <t>Исполнено за  2018 год</t>
  </si>
  <si>
    <t xml:space="preserve">                                                                                                                                                                                           Приложение №1</t>
  </si>
  <si>
    <t>Отчет  об  исполнении  доходной части бюджета Максатихинского района  за  2018 год.</t>
  </si>
  <si>
    <t>к Решению Собрания депутатов Максатихинского района от 00.00.2019г №  "Об утверждении отчета об исполнении бюджета  Максатихинского района  за  2018 год".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</si>
</sst>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1" fillId="0" borderId="1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172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4" fontId="0" fillId="0" borderId="10" xfId="0" applyNumberFormat="1" applyFill="1" applyBorder="1" applyAlignment="1">
      <alignment/>
    </xf>
    <xf numFmtId="0" fontId="1" fillId="0" borderId="0" xfId="0" applyFont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3" max="3" width="7.25390625" style="0" customWidth="1"/>
    <col min="7" max="7" width="35.75390625" style="0" customWidth="1"/>
    <col min="8" max="8" width="17.00390625" style="0" customWidth="1"/>
    <col min="9" max="9" width="15.75390625" style="0" customWidth="1"/>
    <col min="10" max="10" width="0.12890625" style="0" hidden="1" customWidth="1"/>
  </cols>
  <sheetData>
    <row r="1" spans="8:9" ht="12.75">
      <c r="H1" s="1"/>
      <c r="I1" s="1"/>
    </row>
    <row r="2" spans="1:10" ht="12.75">
      <c r="A2" s="57" t="s">
        <v>236</v>
      </c>
      <c r="B2" s="57"/>
      <c r="C2" s="57"/>
      <c r="D2" s="57"/>
      <c r="E2" s="57"/>
      <c r="F2" s="57"/>
      <c r="G2" s="57"/>
      <c r="H2" s="57"/>
      <c r="I2" s="57"/>
      <c r="J2" s="57"/>
    </row>
    <row r="3" spans="2:10" ht="6" customHeight="1" hidden="1">
      <c r="B3" s="26"/>
      <c r="C3" s="2"/>
      <c r="D3" s="2"/>
      <c r="E3" s="2"/>
      <c r="F3" s="2"/>
      <c r="G3" s="2"/>
      <c r="H3" s="2"/>
      <c r="I3" s="2"/>
      <c r="J3" s="27"/>
    </row>
    <row r="4" spans="2:10" ht="38.25" customHeight="1">
      <c r="B4" s="2"/>
      <c r="C4" s="2"/>
      <c r="D4" s="2"/>
      <c r="E4" s="2"/>
      <c r="F4" s="61" t="s">
        <v>238</v>
      </c>
      <c r="G4" s="62"/>
      <c r="H4" s="62"/>
      <c r="I4" s="62"/>
      <c r="J4" s="27"/>
    </row>
    <row r="5" spans="2:10" ht="9.75" customHeight="1">
      <c r="B5" s="2"/>
      <c r="C5" s="2"/>
      <c r="D5" s="2"/>
      <c r="E5" s="2"/>
      <c r="F5" s="2"/>
      <c r="G5" s="2"/>
      <c r="H5" s="2"/>
      <c r="I5" s="2"/>
      <c r="J5" s="27"/>
    </row>
    <row r="6" spans="2:10" ht="0.75" customHeight="1">
      <c r="B6" s="2"/>
      <c r="C6" s="2"/>
      <c r="D6" s="2"/>
      <c r="E6" s="2"/>
      <c r="F6" s="2"/>
      <c r="G6" s="2"/>
      <c r="H6" s="2"/>
      <c r="I6" s="2"/>
      <c r="J6" s="27"/>
    </row>
    <row r="7" spans="2:10" ht="3" customHeight="1" hidden="1">
      <c r="B7" s="2"/>
      <c r="C7" s="2"/>
      <c r="D7" s="2"/>
      <c r="E7" s="2"/>
      <c r="F7" s="2"/>
      <c r="G7" s="2"/>
      <c r="H7" s="2"/>
      <c r="I7" s="2"/>
      <c r="J7" s="27"/>
    </row>
    <row r="8" spans="1:10" ht="12.75">
      <c r="A8" s="58" t="s">
        <v>237</v>
      </c>
      <c r="B8" s="58"/>
      <c r="C8" s="58"/>
      <c r="D8" s="58"/>
      <c r="E8" s="58"/>
      <c r="F8" s="58"/>
      <c r="G8" s="58"/>
      <c r="H8" s="58"/>
      <c r="I8" s="58"/>
      <c r="J8" s="2"/>
    </row>
    <row r="9" spans="1:10" ht="4.5" customHeight="1">
      <c r="A9" s="59"/>
      <c r="B9" s="59"/>
      <c r="C9" s="59"/>
      <c r="D9" s="59"/>
      <c r="E9" s="59"/>
      <c r="F9" s="59"/>
      <c r="G9" s="59"/>
      <c r="H9" s="59"/>
      <c r="I9" s="59"/>
      <c r="J9" s="2"/>
    </row>
    <row r="10" spans="8:9" ht="12.75">
      <c r="H10" s="1"/>
      <c r="I10" s="3" t="s">
        <v>0</v>
      </c>
    </row>
    <row r="11" spans="1:10" ht="63.75">
      <c r="A11" s="32" t="s">
        <v>1</v>
      </c>
      <c r="B11" s="46"/>
      <c r="C11" s="47"/>
      <c r="D11" s="60" t="s">
        <v>2</v>
      </c>
      <c r="E11" s="33"/>
      <c r="F11" s="33"/>
      <c r="G11" s="34"/>
      <c r="H11" s="31" t="s">
        <v>234</v>
      </c>
      <c r="I11" s="31" t="s">
        <v>235</v>
      </c>
      <c r="J11" s="4"/>
    </row>
    <row r="12" spans="1:10" ht="12.75">
      <c r="A12" s="63">
        <v>1</v>
      </c>
      <c r="B12" s="63"/>
      <c r="C12" s="63"/>
      <c r="D12" s="64">
        <v>2</v>
      </c>
      <c r="E12" s="64"/>
      <c r="F12" s="64"/>
      <c r="G12" s="64"/>
      <c r="H12" s="5">
        <v>3</v>
      </c>
      <c r="I12" s="5">
        <v>4</v>
      </c>
      <c r="J12" s="6"/>
    </row>
    <row r="13" spans="1:10" ht="12.75">
      <c r="A13" s="56" t="s">
        <v>3</v>
      </c>
      <c r="B13" s="65"/>
      <c r="C13" s="65"/>
      <c r="D13" s="56" t="s">
        <v>4</v>
      </c>
      <c r="E13" s="56"/>
      <c r="F13" s="56"/>
      <c r="G13" s="56"/>
      <c r="H13" s="7">
        <f>H14+H20+H26+H36+H39+H45+H52+H59+H66+H80+H98</f>
        <v>97737.50000000001</v>
      </c>
      <c r="I13" s="9">
        <f>I14+I20+I26+I36+I39+I45+I52+I59+I66+I80+I98</f>
        <v>101446.50074000003</v>
      </c>
      <c r="J13" s="8"/>
    </row>
    <row r="14" spans="1:10" ht="12.75">
      <c r="A14" s="56" t="s">
        <v>5</v>
      </c>
      <c r="B14" s="56"/>
      <c r="C14" s="56"/>
      <c r="D14" s="56" t="s">
        <v>6</v>
      </c>
      <c r="E14" s="56"/>
      <c r="F14" s="56"/>
      <c r="G14" s="56"/>
      <c r="H14" s="7">
        <f>H15</f>
        <v>78466.00000000001</v>
      </c>
      <c r="I14" s="9">
        <f>I15</f>
        <v>86241.06653000001</v>
      </c>
      <c r="J14" s="8"/>
    </row>
    <row r="15" spans="1:10" ht="12.75">
      <c r="A15" s="56" t="s">
        <v>7</v>
      </c>
      <c r="B15" s="56"/>
      <c r="C15" s="56"/>
      <c r="D15" s="56" t="s">
        <v>8</v>
      </c>
      <c r="E15" s="56"/>
      <c r="F15" s="56"/>
      <c r="G15" s="56"/>
      <c r="H15" s="7">
        <f>H16+H17+H18+H19</f>
        <v>78466.00000000001</v>
      </c>
      <c r="I15" s="9">
        <f>I16+I17+I18+I19</f>
        <v>86241.06653000001</v>
      </c>
      <c r="J15" s="8"/>
    </row>
    <row r="16" spans="1:10" ht="48" customHeight="1">
      <c r="A16" s="44" t="s">
        <v>9</v>
      </c>
      <c r="B16" s="44"/>
      <c r="C16" s="44"/>
      <c r="D16" s="45" t="s">
        <v>10</v>
      </c>
      <c r="E16" s="45"/>
      <c r="F16" s="45"/>
      <c r="G16" s="45"/>
      <c r="H16" s="10">
        <v>74777.1</v>
      </c>
      <c r="I16" s="10">
        <v>82372.06096</v>
      </c>
      <c r="J16" s="11"/>
    </row>
    <row r="17" spans="1:10" ht="71.25" customHeight="1">
      <c r="A17" s="44" t="s">
        <v>11</v>
      </c>
      <c r="B17" s="44"/>
      <c r="C17" s="44"/>
      <c r="D17" s="45" t="s">
        <v>12</v>
      </c>
      <c r="E17" s="45"/>
      <c r="F17" s="45"/>
      <c r="G17" s="45"/>
      <c r="H17" s="10">
        <v>498.6</v>
      </c>
      <c r="I17" s="10">
        <v>516.65558</v>
      </c>
      <c r="J17" s="11"/>
    </row>
    <row r="18" spans="1:10" ht="27" customHeight="1">
      <c r="A18" s="44" t="s">
        <v>13</v>
      </c>
      <c r="B18" s="44"/>
      <c r="C18" s="44"/>
      <c r="D18" s="45" t="s">
        <v>14</v>
      </c>
      <c r="E18" s="45"/>
      <c r="F18" s="45"/>
      <c r="G18" s="45"/>
      <c r="H18" s="10">
        <v>2441</v>
      </c>
      <c r="I18" s="10">
        <v>2355.82649</v>
      </c>
      <c r="J18" s="11"/>
    </row>
    <row r="19" spans="1:10" ht="60.75" customHeight="1">
      <c r="A19" s="44" t="s">
        <v>15</v>
      </c>
      <c r="B19" s="44"/>
      <c r="C19" s="44"/>
      <c r="D19" s="45" t="s">
        <v>16</v>
      </c>
      <c r="E19" s="45"/>
      <c r="F19" s="45"/>
      <c r="G19" s="45"/>
      <c r="H19" s="10">
        <v>749.3</v>
      </c>
      <c r="I19" s="10">
        <v>996.5235</v>
      </c>
      <c r="J19" s="11"/>
    </row>
    <row r="20" spans="1:10" ht="28.5" customHeight="1">
      <c r="A20" s="38" t="s">
        <v>151</v>
      </c>
      <c r="B20" s="66"/>
      <c r="C20" s="67"/>
      <c r="D20" s="41" t="s">
        <v>152</v>
      </c>
      <c r="E20" s="68"/>
      <c r="F20" s="68"/>
      <c r="G20" s="69"/>
      <c r="H20" s="7">
        <f>H21</f>
        <v>1113.2</v>
      </c>
      <c r="I20" s="7">
        <f>I21</f>
        <v>1681.6961099999999</v>
      </c>
      <c r="J20" s="11"/>
    </row>
    <row r="21" spans="1:10" ht="27.75" customHeight="1">
      <c r="A21" s="32" t="s">
        <v>153</v>
      </c>
      <c r="B21" s="46"/>
      <c r="C21" s="47"/>
      <c r="D21" s="35" t="s">
        <v>154</v>
      </c>
      <c r="E21" s="48"/>
      <c r="F21" s="48"/>
      <c r="G21" s="49"/>
      <c r="H21" s="10">
        <f>H22+H23+H24+H25</f>
        <v>1113.2</v>
      </c>
      <c r="I21" s="10">
        <f>I22+I23+I24+I25</f>
        <v>1681.6961099999999</v>
      </c>
      <c r="J21" s="11"/>
    </row>
    <row r="22" spans="1:10" ht="45.75" customHeight="1">
      <c r="A22" s="32" t="s">
        <v>155</v>
      </c>
      <c r="B22" s="46"/>
      <c r="C22" s="47"/>
      <c r="D22" s="35" t="s">
        <v>156</v>
      </c>
      <c r="E22" s="48"/>
      <c r="F22" s="48"/>
      <c r="G22" s="49"/>
      <c r="H22" s="10">
        <v>348.6</v>
      </c>
      <c r="I22" s="10">
        <v>749.30545</v>
      </c>
      <c r="J22" s="11"/>
    </row>
    <row r="23" spans="1:10" ht="59.25" customHeight="1">
      <c r="A23" s="32" t="s">
        <v>157</v>
      </c>
      <c r="B23" s="46"/>
      <c r="C23" s="47"/>
      <c r="D23" s="35" t="s">
        <v>160</v>
      </c>
      <c r="E23" s="48"/>
      <c r="F23" s="48"/>
      <c r="G23" s="49"/>
      <c r="H23" s="10">
        <v>5.6</v>
      </c>
      <c r="I23" s="10">
        <v>7.21631</v>
      </c>
      <c r="J23" s="11"/>
    </row>
    <row r="24" spans="1:10" ht="51" customHeight="1">
      <c r="A24" s="32" t="s">
        <v>158</v>
      </c>
      <c r="B24" s="46"/>
      <c r="C24" s="47"/>
      <c r="D24" s="35" t="s">
        <v>161</v>
      </c>
      <c r="E24" s="48"/>
      <c r="F24" s="48"/>
      <c r="G24" s="49"/>
      <c r="H24" s="10">
        <v>807.5</v>
      </c>
      <c r="I24" s="10">
        <v>1093.06128</v>
      </c>
      <c r="J24" s="11"/>
    </row>
    <row r="25" spans="1:10" ht="48" customHeight="1">
      <c r="A25" s="32" t="s">
        <v>159</v>
      </c>
      <c r="B25" s="46"/>
      <c r="C25" s="47"/>
      <c r="D25" s="35" t="s">
        <v>162</v>
      </c>
      <c r="E25" s="48"/>
      <c r="F25" s="48"/>
      <c r="G25" s="49"/>
      <c r="H25" s="10">
        <v>-48.5</v>
      </c>
      <c r="I25" s="10">
        <v>-167.88693</v>
      </c>
      <c r="J25" s="11"/>
    </row>
    <row r="26" spans="1:10" ht="12.75">
      <c r="A26" s="56" t="s">
        <v>17</v>
      </c>
      <c r="B26" s="56"/>
      <c r="C26" s="56"/>
      <c r="D26" s="56" t="s">
        <v>18</v>
      </c>
      <c r="E26" s="56"/>
      <c r="F26" s="56"/>
      <c r="G26" s="56"/>
      <c r="H26" s="7">
        <f>H27+H30+H33</f>
        <v>8704.9</v>
      </c>
      <c r="I26" s="7">
        <f>I27+I30+I33</f>
        <v>5427.51707</v>
      </c>
      <c r="J26" s="8"/>
    </row>
    <row r="27" spans="1:10" ht="24" customHeight="1">
      <c r="A27" s="42" t="s">
        <v>19</v>
      </c>
      <c r="B27" s="42"/>
      <c r="C27" s="42"/>
      <c r="D27" s="43" t="s">
        <v>20</v>
      </c>
      <c r="E27" s="43"/>
      <c r="F27" s="43"/>
      <c r="G27" s="43"/>
      <c r="H27" s="7">
        <f>H28+H29</f>
        <v>5718</v>
      </c>
      <c r="I27" s="7">
        <f>I28+I29</f>
        <v>4854.3974</v>
      </c>
      <c r="J27" s="11"/>
    </row>
    <row r="28" spans="1:10" ht="15" customHeight="1">
      <c r="A28" s="44" t="s">
        <v>21</v>
      </c>
      <c r="B28" s="44"/>
      <c r="C28" s="44"/>
      <c r="D28" s="45" t="s">
        <v>20</v>
      </c>
      <c r="E28" s="45"/>
      <c r="F28" s="45"/>
      <c r="G28" s="45"/>
      <c r="H28" s="10">
        <v>5718</v>
      </c>
      <c r="I28" s="10">
        <v>4854.30696</v>
      </c>
      <c r="J28" s="11"/>
    </row>
    <row r="29" spans="1:10" ht="28.5" customHeight="1">
      <c r="A29" s="44" t="s">
        <v>22</v>
      </c>
      <c r="B29" s="44"/>
      <c r="C29" s="44"/>
      <c r="D29" s="45" t="s">
        <v>23</v>
      </c>
      <c r="E29" s="45"/>
      <c r="F29" s="45"/>
      <c r="G29" s="45"/>
      <c r="H29" s="10">
        <v>0</v>
      </c>
      <c r="I29" s="23">
        <v>0.09044</v>
      </c>
      <c r="J29" s="11"/>
    </row>
    <row r="30" spans="1:10" ht="12.75">
      <c r="A30" s="42" t="s">
        <v>24</v>
      </c>
      <c r="B30" s="42"/>
      <c r="C30" s="42"/>
      <c r="D30" s="43" t="s">
        <v>25</v>
      </c>
      <c r="E30" s="43"/>
      <c r="F30" s="43"/>
      <c r="G30" s="43"/>
      <c r="H30" s="7">
        <f>H31+H32</f>
        <v>57.9</v>
      </c>
      <c r="I30" s="7">
        <f>I31+I32</f>
        <v>29.77021</v>
      </c>
      <c r="J30" s="11"/>
    </row>
    <row r="31" spans="1:10" ht="15" customHeight="1">
      <c r="A31" s="44" t="s">
        <v>26</v>
      </c>
      <c r="B31" s="44"/>
      <c r="C31" s="44"/>
      <c r="D31" s="45" t="s">
        <v>25</v>
      </c>
      <c r="E31" s="45"/>
      <c r="F31" s="45"/>
      <c r="G31" s="45"/>
      <c r="H31" s="10">
        <v>57.9</v>
      </c>
      <c r="I31" s="10">
        <v>29.77021</v>
      </c>
      <c r="J31" s="11"/>
    </row>
    <row r="32" spans="1:10" ht="33.75" customHeight="1">
      <c r="A32" s="44" t="s">
        <v>27</v>
      </c>
      <c r="B32" s="44"/>
      <c r="C32" s="44"/>
      <c r="D32" s="45" t="s">
        <v>28</v>
      </c>
      <c r="E32" s="45"/>
      <c r="F32" s="45"/>
      <c r="G32" s="45"/>
      <c r="H32" s="10">
        <v>0</v>
      </c>
      <c r="I32" s="10">
        <v>0</v>
      </c>
      <c r="J32" s="11"/>
    </row>
    <row r="33" spans="1:10" ht="24" customHeight="1">
      <c r="A33" s="70" t="s">
        <v>137</v>
      </c>
      <c r="B33" s="71"/>
      <c r="C33" s="72"/>
      <c r="D33" s="73" t="s">
        <v>138</v>
      </c>
      <c r="E33" s="74"/>
      <c r="F33" s="74"/>
      <c r="G33" s="75"/>
      <c r="H33" s="7">
        <f>H34</f>
        <v>2929</v>
      </c>
      <c r="I33" s="7">
        <f>I34</f>
        <v>543.34946</v>
      </c>
      <c r="J33" s="11"/>
    </row>
    <row r="34" spans="1:10" ht="18.75" customHeight="1">
      <c r="A34" s="50" t="s">
        <v>137</v>
      </c>
      <c r="B34" s="51"/>
      <c r="C34" s="52"/>
      <c r="D34" s="53" t="s">
        <v>138</v>
      </c>
      <c r="E34" s="54"/>
      <c r="F34" s="54"/>
      <c r="G34" s="55"/>
      <c r="H34" s="10">
        <f>H35</f>
        <v>2929</v>
      </c>
      <c r="I34" s="10">
        <f>I35</f>
        <v>543.34946</v>
      </c>
      <c r="J34" s="11"/>
    </row>
    <row r="35" spans="1:10" ht="33.75" customHeight="1">
      <c r="A35" s="50" t="s">
        <v>139</v>
      </c>
      <c r="B35" s="51"/>
      <c r="C35" s="52"/>
      <c r="D35" s="53" t="s">
        <v>140</v>
      </c>
      <c r="E35" s="54"/>
      <c r="F35" s="54"/>
      <c r="G35" s="55"/>
      <c r="H35" s="10">
        <v>2929</v>
      </c>
      <c r="I35" s="10">
        <v>543.34946</v>
      </c>
      <c r="J35" s="11"/>
    </row>
    <row r="36" spans="1:10" ht="12.75">
      <c r="A36" s="56" t="s">
        <v>29</v>
      </c>
      <c r="B36" s="56"/>
      <c r="C36" s="56"/>
      <c r="D36" s="56" t="s">
        <v>30</v>
      </c>
      <c r="E36" s="56"/>
      <c r="F36" s="56"/>
      <c r="G36" s="56"/>
      <c r="H36" s="7">
        <f>H37</f>
        <v>974</v>
      </c>
      <c r="I36" s="7">
        <f>I37</f>
        <v>1271.88064</v>
      </c>
      <c r="J36" s="8"/>
    </row>
    <row r="37" spans="1:10" ht="24" customHeight="1">
      <c r="A37" s="44" t="s">
        <v>31</v>
      </c>
      <c r="B37" s="44"/>
      <c r="C37" s="44"/>
      <c r="D37" s="45" t="s">
        <v>32</v>
      </c>
      <c r="E37" s="45"/>
      <c r="F37" s="45"/>
      <c r="G37" s="45"/>
      <c r="H37" s="10">
        <f>H38</f>
        <v>974</v>
      </c>
      <c r="I37" s="10">
        <f>I38</f>
        <v>1271.88064</v>
      </c>
      <c r="J37" s="11"/>
    </row>
    <row r="38" spans="1:10" ht="36" customHeight="1">
      <c r="A38" s="44" t="s">
        <v>33</v>
      </c>
      <c r="B38" s="44"/>
      <c r="C38" s="44"/>
      <c r="D38" s="45" t="s">
        <v>34</v>
      </c>
      <c r="E38" s="45"/>
      <c r="F38" s="45"/>
      <c r="G38" s="45"/>
      <c r="H38" s="10">
        <v>974</v>
      </c>
      <c r="I38" s="10">
        <v>1271.88064</v>
      </c>
      <c r="J38" s="11"/>
    </row>
    <row r="39" spans="1:10" ht="25.5" customHeight="1">
      <c r="A39" s="38" t="s">
        <v>35</v>
      </c>
      <c r="B39" s="66"/>
      <c r="C39" s="67"/>
      <c r="D39" s="38" t="s">
        <v>36</v>
      </c>
      <c r="E39" s="66"/>
      <c r="F39" s="66"/>
      <c r="G39" s="67"/>
      <c r="H39" s="7">
        <f>H40</f>
        <v>0</v>
      </c>
      <c r="I39" s="9">
        <f>I40</f>
        <v>0</v>
      </c>
      <c r="J39" s="8"/>
    </row>
    <row r="40" spans="1:10" ht="13.5" customHeight="1">
      <c r="A40" s="32" t="s">
        <v>37</v>
      </c>
      <c r="B40" s="76"/>
      <c r="C40" s="77"/>
      <c r="D40" s="35" t="s">
        <v>38</v>
      </c>
      <c r="E40" s="76"/>
      <c r="F40" s="76"/>
      <c r="G40" s="77"/>
      <c r="H40" s="12">
        <f>H41+H43</f>
        <v>0</v>
      </c>
      <c r="I40" s="12">
        <f>I41+I43</f>
        <v>0</v>
      </c>
      <c r="J40" s="13"/>
    </row>
    <row r="41" spans="1:10" ht="27.75" customHeight="1">
      <c r="A41" s="32" t="s">
        <v>39</v>
      </c>
      <c r="B41" s="76"/>
      <c r="C41" s="77"/>
      <c r="D41" s="35" t="s">
        <v>40</v>
      </c>
      <c r="E41" s="48"/>
      <c r="F41" s="48"/>
      <c r="G41" s="49"/>
      <c r="H41" s="12">
        <f>H42</f>
        <v>0</v>
      </c>
      <c r="I41" s="12">
        <v>0</v>
      </c>
      <c r="J41" s="13"/>
    </row>
    <row r="42" spans="1:10" ht="34.5" customHeight="1">
      <c r="A42" s="32" t="s">
        <v>41</v>
      </c>
      <c r="B42" s="76"/>
      <c r="C42" s="77"/>
      <c r="D42" s="35" t="s">
        <v>42</v>
      </c>
      <c r="E42" s="48"/>
      <c r="F42" s="48"/>
      <c r="G42" s="49"/>
      <c r="H42" s="12">
        <v>0</v>
      </c>
      <c r="I42" s="12">
        <v>0</v>
      </c>
      <c r="J42" s="13"/>
    </row>
    <row r="43" spans="1:10" ht="12.75">
      <c r="A43" s="32" t="s">
        <v>43</v>
      </c>
      <c r="B43" s="76"/>
      <c r="C43" s="77"/>
      <c r="D43" s="35" t="s">
        <v>44</v>
      </c>
      <c r="E43" s="48"/>
      <c r="F43" s="48"/>
      <c r="G43" s="49"/>
      <c r="H43" s="12">
        <f>H44</f>
        <v>0</v>
      </c>
      <c r="I43" s="12">
        <f>I44</f>
        <v>0</v>
      </c>
      <c r="J43" s="13"/>
    </row>
    <row r="44" spans="1:10" ht="26.25" customHeight="1">
      <c r="A44" s="32" t="s">
        <v>45</v>
      </c>
      <c r="B44" s="76"/>
      <c r="C44" s="77"/>
      <c r="D44" s="35" t="s">
        <v>46</v>
      </c>
      <c r="E44" s="48"/>
      <c r="F44" s="48"/>
      <c r="G44" s="49"/>
      <c r="H44" s="12">
        <v>0</v>
      </c>
      <c r="I44" s="12">
        <v>0</v>
      </c>
      <c r="J44" s="13"/>
    </row>
    <row r="45" spans="1:10" ht="26.25" customHeight="1">
      <c r="A45" s="56" t="s">
        <v>47</v>
      </c>
      <c r="B45" s="56"/>
      <c r="C45" s="56"/>
      <c r="D45" s="56" t="s">
        <v>48</v>
      </c>
      <c r="E45" s="56"/>
      <c r="F45" s="56"/>
      <c r="G45" s="56"/>
      <c r="H45" s="7">
        <f>H46</f>
        <v>4746.5</v>
      </c>
      <c r="I45" s="7">
        <f>I46</f>
        <v>4753.683770000001</v>
      </c>
      <c r="J45" s="8"/>
    </row>
    <row r="46" spans="1:10" ht="50.25" customHeight="1">
      <c r="A46" s="44" t="s">
        <v>49</v>
      </c>
      <c r="B46" s="44"/>
      <c r="C46" s="44"/>
      <c r="D46" s="45" t="s">
        <v>50</v>
      </c>
      <c r="E46" s="45"/>
      <c r="F46" s="45"/>
      <c r="G46" s="45"/>
      <c r="H46" s="10">
        <f>H47+H50</f>
        <v>4746.5</v>
      </c>
      <c r="I46" s="10">
        <f>I47+I50</f>
        <v>4753.683770000001</v>
      </c>
      <c r="J46" s="11"/>
    </row>
    <row r="47" spans="1:10" ht="39" customHeight="1">
      <c r="A47" s="44" t="s">
        <v>51</v>
      </c>
      <c r="B47" s="44"/>
      <c r="C47" s="44"/>
      <c r="D47" s="45" t="s">
        <v>52</v>
      </c>
      <c r="E47" s="45"/>
      <c r="F47" s="45"/>
      <c r="G47" s="45"/>
      <c r="H47" s="10">
        <f>H48+H49</f>
        <v>4013.2000000000003</v>
      </c>
      <c r="I47" s="10">
        <f>I48+I49</f>
        <v>4323.54895</v>
      </c>
      <c r="J47" s="11"/>
    </row>
    <row r="48" spans="1:10" ht="57.75" customHeight="1">
      <c r="A48" s="44" t="s">
        <v>200</v>
      </c>
      <c r="B48" s="44"/>
      <c r="C48" s="44"/>
      <c r="D48" s="45" t="s">
        <v>201</v>
      </c>
      <c r="E48" s="45"/>
      <c r="F48" s="45"/>
      <c r="G48" s="45"/>
      <c r="H48" s="10">
        <v>2768.3</v>
      </c>
      <c r="I48" s="10">
        <v>2004.25664</v>
      </c>
      <c r="J48" s="11"/>
    </row>
    <row r="49" spans="1:10" ht="46.5" customHeight="1">
      <c r="A49" s="44" t="s">
        <v>167</v>
      </c>
      <c r="B49" s="44"/>
      <c r="C49" s="44"/>
      <c r="D49" s="45" t="s">
        <v>168</v>
      </c>
      <c r="E49" s="45"/>
      <c r="F49" s="45"/>
      <c r="G49" s="45"/>
      <c r="H49" s="10">
        <v>1244.9</v>
      </c>
      <c r="I49" s="10">
        <v>2319.29231</v>
      </c>
      <c r="J49" s="11"/>
    </row>
    <row r="50" spans="1:10" ht="49.5" customHeight="1">
      <c r="A50" s="32" t="s">
        <v>163</v>
      </c>
      <c r="B50" s="33"/>
      <c r="C50" s="34"/>
      <c r="D50" s="35" t="s">
        <v>164</v>
      </c>
      <c r="E50" s="33"/>
      <c r="F50" s="33"/>
      <c r="G50" s="34"/>
      <c r="H50" s="10">
        <f>H51</f>
        <v>733.3</v>
      </c>
      <c r="I50" s="10">
        <f>I51</f>
        <v>430.13482</v>
      </c>
      <c r="J50" s="11"/>
    </row>
    <row r="51" spans="1:10" ht="37.5" customHeight="1">
      <c r="A51" s="32" t="s">
        <v>165</v>
      </c>
      <c r="B51" s="33"/>
      <c r="C51" s="34"/>
      <c r="D51" s="35" t="s">
        <v>166</v>
      </c>
      <c r="E51" s="33"/>
      <c r="F51" s="33"/>
      <c r="G51" s="34"/>
      <c r="H51" s="10">
        <v>733.3</v>
      </c>
      <c r="I51" s="10">
        <v>430.13482</v>
      </c>
      <c r="J51" s="11"/>
    </row>
    <row r="52" spans="1:10" ht="18.75" customHeight="1">
      <c r="A52" s="56" t="s">
        <v>53</v>
      </c>
      <c r="B52" s="56"/>
      <c r="C52" s="56"/>
      <c r="D52" s="56" t="s">
        <v>54</v>
      </c>
      <c r="E52" s="56"/>
      <c r="F52" s="56"/>
      <c r="G52" s="56"/>
      <c r="H52" s="7">
        <f>H53</f>
        <v>361.20000000000005</v>
      </c>
      <c r="I52" s="7">
        <f>I53</f>
        <v>180.60699</v>
      </c>
      <c r="J52" s="8"/>
    </row>
    <row r="53" spans="1:10" ht="17.25" customHeight="1">
      <c r="A53" s="44" t="s">
        <v>55</v>
      </c>
      <c r="B53" s="44"/>
      <c r="C53" s="44"/>
      <c r="D53" s="45" t="s">
        <v>56</v>
      </c>
      <c r="E53" s="45"/>
      <c r="F53" s="45"/>
      <c r="G53" s="45"/>
      <c r="H53" s="10">
        <f>H54+H55+H56+H57+H58</f>
        <v>361.20000000000005</v>
      </c>
      <c r="I53" s="10">
        <f>I54+I55+I56+I57+I58</f>
        <v>180.60699</v>
      </c>
      <c r="J53" s="11"/>
    </row>
    <row r="54" spans="1:10" ht="29.25" customHeight="1">
      <c r="A54" s="32" t="s">
        <v>57</v>
      </c>
      <c r="B54" s="33"/>
      <c r="C54" s="34"/>
      <c r="D54" s="35" t="s">
        <v>58</v>
      </c>
      <c r="E54" s="33"/>
      <c r="F54" s="33"/>
      <c r="G54" s="34"/>
      <c r="H54" s="10">
        <v>86.3</v>
      </c>
      <c r="I54" s="10">
        <v>79.528</v>
      </c>
      <c r="J54" s="11"/>
    </row>
    <row r="55" spans="1:10" ht="30" customHeight="1">
      <c r="A55" s="32" t="s">
        <v>59</v>
      </c>
      <c r="B55" s="33"/>
      <c r="C55" s="34"/>
      <c r="D55" s="35" t="s">
        <v>60</v>
      </c>
      <c r="E55" s="33"/>
      <c r="F55" s="33"/>
      <c r="G55" s="34"/>
      <c r="H55" s="10">
        <v>0</v>
      </c>
      <c r="I55" s="10">
        <v>0</v>
      </c>
      <c r="J55" s="11"/>
    </row>
    <row r="56" spans="1:10" ht="18" customHeight="1">
      <c r="A56" s="32" t="s">
        <v>61</v>
      </c>
      <c r="B56" s="33"/>
      <c r="C56" s="34"/>
      <c r="D56" s="35" t="s">
        <v>62</v>
      </c>
      <c r="E56" s="33"/>
      <c r="F56" s="33"/>
      <c r="G56" s="34"/>
      <c r="H56" s="10">
        <v>107.5</v>
      </c>
      <c r="I56" s="10">
        <v>42.40692</v>
      </c>
      <c r="J56" s="11"/>
    </row>
    <row r="57" spans="1:10" ht="18" customHeight="1">
      <c r="A57" s="32" t="s">
        <v>63</v>
      </c>
      <c r="B57" s="33"/>
      <c r="C57" s="34"/>
      <c r="D57" s="35" t="s">
        <v>64</v>
      </c>
      <c r="E57" s="33"/>
      <c r="F57" s="33"/>
      <c r="G57" s="34"/>
      <c r="H57" s="10">
        <v>167.4</v>
      </c>
      <c r="I57" s="10">
        <v>58.67207</v>
      </c>
      <c r="J57" s="11"/>
    </row>
    <row r="58" spans="1:10" ht="18" customHeight="1">
      <c r="A58" s="32" t="s">
        <v>65</v>
      </c>
      <c r="B58" s="33"/>
      <c r="C58" s="34"/>
      <c r="D58" s="35" t="s">
        <v>66</v>
      </c>
      <c r="E58" s="33"/>
      <c r="F58" s="33"/>
      <c r="G58" s="34"/>
      <c r="H58" s="10">
        <v>0</v>
      </c>
      <c r="I58" s="10">
        <v>0</v>
      </c>
      <c r="J58" s="11"/>
    </row>
    <row r="59" spans="1:10" ht="12.75">
      <c r="A59" s="38" t="s">
        <v>67</v>
      </c>
      <c r="B59" s="66"/>
      <c r="C59" s="67"/>
      <c r="D59" s="38" t="s">
        <v>68</v>
      </c>
      <c r="E59" s="66"/>
      <c r="F59" s="66"/>
      <c r="G59" s="67"/>
      <c r="H59" s="7">
        <f>H60+H62</f>
        <v>394.8</v>
      </c>
      <c r="I59" s="7">
        <f>I60+I62</f>
        <v>408.24013</v>
      </c>
      <c r="J59" s="8"/>
    </row>
    <row r="60" spans="1:10" ht="12.75">
      <c r="A60" s="32" t="s">
        <v>69</v>
      </c>
      <c r="B60" s="46"/>
      <c r="C60" s="47"/>
      <c r="D60" s="35" t="s">
        <v>70</v>
      </c>
      <c r="E60" s="48"/>
      <c r="F60" s="48"/>
      <c r="G60" s="49"/>
      <c r="H60" s="10">
        <f>H61</f>
        <v>182</v>
      </c>
      <c r="I60" s="10">
        <f>I61</f>
        <v>130.55</v>
      </c>
      <c r="J60" s="11"/>
    </row>
    <row r="61" spans="1:10" ht="27.75" customHeight="1">
      <c r="A61" s="32" t="s">
        <v>71</v>
      </c>
      <c r="B61" s="46"/>
      <c r="C61" s="47"/>
      <c r="D61" s="35" t="s">
        <v>72</v>
      </c>
      <c r="E61" s="33"/>
      <c r="F61" s="33"/>
      <c r="G61" s="34"/>
      <c r="H61" s="10">
        <v>182</v>
      </c>
      <c r="I61" s="10">
        <v>130.55</v>
      </c>
      <c r="J61" s="11"/>
    </row>
    <row r="62" spans="1:10" ht="15.75" customHeight="1">
      <c r="A62" s="50" t="s">
        <v>129</v>
      </c>
      <c r="B62" s="51"/>
      <c r="C62" s="52"/>
      <c r="D62" s="53" t="s">
        <v>130</v>
      </c>
      <c r="E62" s="54"/>
      <c r="F62" s="54"/>
      <c r="G62" s="55"/>
      <c r="H62" s="10">
        <f>H63+H65</f>
        <v>212.8</v>
      </c>
      <c r="I62" s="10">
        <f>I63+I65</f>
        <v>277.69013</v>
      </c>
      <c r="J62" s="11"/>
    </row>
    <row r="63" spans="1:10" ht="27.75" customHeight="1">
      <c r="A63" s="50" t="s">
        <v>131</v>
      </c>
      <c r="B63" s="51"/>
      <c r="C63" s="52"/>
      <c r="D63" s="53" t="s">
        <v>132</v>
      </c>
      <c r="E63" s="54"/>
      <c r="F63" s="54"/>
      <c r="G63" s="55"/>
      <c r="H63" s="10">
        <f>H64</f>
        <v>159.1</v>
      </c>
      <c r="I63" s="10">
        <f>I64</f>
        <v>222.33812</v>
      </c>
      <c r="J63" s="11"/>
    </row>
    <row r="64" spans="1:10" ht="28.5" customHeight="1">
      <c r="A64" s="50" t="s">
        <v>133</v>
      </c>
      <c r="B64" s="51"/>
      <c r="C64" s="52"/>
      <c r="D64" s="53" t="s">
        <v>134</v>
      </c>
      <c r="E64" s="54"/>
      <c r="F64" s="54"/>
      <c r="G64" s="55"/>
      <c r="H64" s="10">
        <v>159.1</v>
      </c>
      <c r="I64" s="10">
        <v>222.33812</v>
      </c>
      <c r="J64" s="11"/>
    </row>
    <row r="65" spans="1:10" ht="18" customHeight="1">
      <c r="A65" s="32" t="s">
        <v>171</v>
      </c>
      <c r="B65" s="46"/>
      <c r="C65" s="47"/>
      <c r="D65" s="53" t="s">
        <v>172</v>
      </c>
      <c r="E65" s="83"/>
      <c r="F65" s="83"/>
      <c r="G65" s="84"/>
      <c r="H65" s="10">
        <v>53.7</v>
      </c>
      <c r="I65" s="10">
        <v>55.35201</v>
      </c>
      <c r="J65" s="11"/>
    </row>
    <row r="66" spans="1:10" ht="16.5" customHeight="1">
      <c r="A66" s="56" t="s">
        <v>73</v>
      </c>
      <c r="B66" s="56"/>
      <c r="C66" s="56"/>
      <c r="D66" s="56" t="s">
        <v>74</v>
      </c>
      <c r="E66" s="56"/>
      <c r="F66" s="56"/>
      <c r="G66" s="56"/>
      <c r="H66" s="7">
        <f>H67+H70</f>
        <v>2746.3</v>
      </c>
      <c r="I66" s="7">
        <f>I67+I70</f>
        <v>1149.4907199999998</v>
      </c>
      <c r="J66" s="8"/>
    </row>
    <row r="67" spans="1:10" ht="49.5" customHeight="1">
      <c r="A67" s="44" t="s">
        <v>75</v>
      </c>
      <c r="B67" s="44"/>
      <c r="C67" s="44"/>
      <c r="D67" s="45" t="s">
        <v>76</v>
      </c>
      <c r="E67" s="45"/>
      <c r="F67" s="45"/>
      <c r="G67" s="45"/>
      <c r="H67" s="10">
        <f>H68</f>
        <v>1558.8</v>
      </c>
      <c r="I67" s="10">
        <f>I68</f>
        <v>0</v>
      </c>
      <c r="J67" s="11"/>
    </row>
    <row r="68" spans="1:10" ht="51.75" customHeight="1">
      <c r="A68" s="44" t="s">
        <v>77</v>
      </c>
      <c r="B68" s="44"/>
      <c r="C68" s="44"/>
      <c r="D68" s="45" t="s">
        <v>78</v>
      </c>
      <c r="E68" s="45"/>
      <c r="F68" s="45"/>
      <c r="G68" s="45"/>
      <c r="H68" s="10">
        <f>H69</f>
        <v>1558.8</v>
      </c>
      <c r="I68" s="10">
        <f>I69</f>
        <v>0</v>
      </c>
      <c r="J68" s="11"/>
    </row>
    <row r="69" spans="1:10" ht="57.75" customHeight="1">
      <c r="A69" s="44" t="s">
        <v>79</v>
      </c>
      <c r="B69" s="44"/>
      <c r="C69" s="44"/>
      <c r="D69" s="45" t="s">
        <v>80</v>
      </c>
      <c r="E69" s="45"/>
      <c r="F69" s="45"/>
      <c r="G69" s="45"/>
      <c r="H69" s="10">
        <v>1558.8</v>
      </c>
      <c r="I69" s="10">
        <v>0</v>
      </c>
      <c r="J69" s="11"/>
    </row>
    <row r="70" spans="1:10" ht="32.25" customHeight="1">
      <c r="A70" s="44" t="s">
        <v>81</v>
      </c>
      <c r="B70" s="44"/>
      <c r="C70" s="44"/>
      <c r="D70" s="45" t="s">
        <v>82</v>
      </c>
      <c r="E70" s="45"/>
      <c r="F70" s="45"/>
      <c r="G70" s="45"/>
      <c r="H70" s="10">
        <f>H71+H74+H76</f>
        <v>1187.5</v>
      </c>
      <c r="I70" s="10">
        <f>I71+I74+I76</f>
        <v>1149.4907199999998</v>
      </c>
      <c r="J70" s="11"/>
    </row>
    <row r="71" spans="1:10" ht="28.5" customHeight="1">
      <c r="A71" s="44" t="s">
        <v>83</v>
      </c>
      <c r="B71" s="44"/>
      <c r="C71" s="44"/>
      <c r="D71" s="45" t="s">
        <v>84</v>
      </c>
      <c r="E71" s="45"/>
      <c r="F71" s="45"/>
      <c r="G71" s="45"/>
      <c r="H71" s="10">
        <f>H72+H73</f>
        <v>142.9</v>
      </c>
      <c r="I71" s="10">
        <f>I72+I73</f>
        <v>931.3324399999999</v>
      </c>
      <c r="J71" s="11"/>
    </row>
    <row r="72" spans="1:10" ht="36.75" customHeight="1">
      <c r="A72" s="44" t="s">
        <v>202</v>
      </c>
      <c r="B72" s="44"/>
      <c r="C72" s="44"/>
      <c r="D72" s="45" t="s">
        <v>203</v>
      </c>
      <c r="E72" s="45"/>
      <c r="F72" s="45"/>
      <c r="G72" s="45"/>
      <c r="H72" s="10">
        <v>34.1</v>
      </c>
      <c r="I72" s="10">
        <v>417.52731</v>
      </c>
      <c r="J72" s="11"/>
    </row>
    <row r="73" spans="1:10" ht="24.75" customHeight="1">
      <c r="A73" s="44" t="s">
        <v>169</v>
      </c>
      <c r="B73" s="44"/>
      <c r="C73" s="44"/>
      <c r="D73" s="45" t="s">
        <v>170</v>
      </c>
      <c r="E73" s="45"/>
      <c r="F73" s="45"/>
      <c r="G73" s="45"/>
      <c r="H73" s="10">
        <v>108.8</v>
      </c>
      <c r="I73" s="10">
        <v>513.80513</v>
      </c>
      <c r="J73" s="11"/>
    </row>
    <row r="74" spans="1:10" ht="35.25" customHeight="1">
      <c r="A74" s="32" t="s">
        <v>173</v>
      </c>
      <c r="B74" s="46"/>
      <c r="C74" s="47"/>
      <c r="D74" s="35" t="s">
        <v>174</v>
      </c>
      <c r="E74" s="48"/>
      <c r="F74" s="48"/>
      <c r="G74" s="49"/>
      <c r="H74" s="10">
        <f>H75</f>
        <v>1000</v>
      </c>
      <c r="I74" s="10">
        <f>I75</f>
        <v>0</v>
      </c>
      <c r="J74" s="11"/>
    </row>
    <row r="75" spans="1:10" ht="36.75" customHeight="1">
      <c r="A75" s="32" t="s">
        <v>175</v>
      </c>
      <c r="B75" s="46"/>
      <c r="C75" s="47"/>
      <c r="D75" s="35" t="s">
        <v>176</v>
      </c>
      <c r="E75" s="48"/>
      <c r="F75" s="48"/>
      <c r="G75" s="49"/>
      <c r="H75" s="10">
        <v>1000</v>
      </c>
      <c r="I75" s="10">
        <v>0</v>
      </c>
      <c r="J75" s="11"/>
    </row>
    <row r="76" spans="1:10" ht="56.25" customHeight="1">
      <c r="A76" s="32" t="s">
        <v>204</v>
      </c>
      <c r="B76" s="33"/>
      <c r="C76" s="34"/>
      <c r="D76" s="78" t="s">
        <v>208</v>
      </c>
      <c r="E76" s="79"/>
      <c r="F76" s="79"/>
      <c r="G76" s="80"/>
      <c r="H76" s="10">
        <f>H77</f>
        <v>44.6</v>
      </c>
      <c r="I76" s="10">
        <f>I77</f>
        <v>218.15828</v>
      </c>
      <c r="J76" s="11"/>
    </row>
    <row r="77" spans="1:10" ht="48" customHeight="1">
      <c r="A77" s="32" t="s">
        <v>206</v>
      </c>
      <c r="B77" s="33"/>
      <c r="C77" s="34"/>
      <c r="D77" s="35" t="s">
        <v>205</v>
      </c>
      <c r="E77" s="33"/>
      <c r="F77" s="33"/>
      <c r="G77" s="34"/>
      <c r="H77" s="10">
        <f>H78+H79</f>
        <v>44.6</v>
      </c>
      <c r="I77" s="10">
        <f>I78+I79</f>
        <v>218.15828</v>
      </c>
      <c r="J77" s="11"/>
    </row>
    <row r="78" spans="1:10" ht="48.75" customHeight="1">
      <c r="A78" s="32" t="s">
        <v>231</v>
      </c>
      <c r="B78" s="33"/>
      <c r="C78" s="34"/>
      <c r="D78" s="35" t="s">
        <v>209</v>
      </c>
      <c r="E78" s="33"/>
      <c r="F78" s="33"/>
      <c r="G78" s="34"/>
      <c r="H78" s="10">
        <v>8.1</v>
      </c>
      <c r="I78" s="10">
        <v>199.48736</v>
      </c>
      <c r="J78" s="11"/>
    </row>
    <row r="79" spans="1:10" ht="52.5" customHeight="1">
      <c r="A79" s="32" t="s">
        <v>207</v>
      </c>
      <c r="B79" s="33"/>
      <c r="C79" s="34"/>
      <c r="D79" s="35" t="s">
        <v>210</v>
      </c>
      <c r="E79" s="33"/>
      <c r="F79" s="33"/>
      <c r="G79" s="34"/>
      <c r="H79" s="10">
        <v>36.5</v>
      </c>
      <c r="I79" s="10">
        <v>18.67092</v>
      </c>
      <c r="J79" s="11"/>
    </row>
    <row r="80" spans="1:10" ht="12.75">
      <c r="A80" s="56" t="s">
        <v>85</v>
      </c>
      <c r="B80" s="56"/>
      <c r="C80" s="56"/>
      <c r="D80" s="42" t="s">
        <v>86</v>
      </c>
      <c r="E80" s="42"/>
      <c r="F80" s="42"/>
      <c r="G80" s="42"/>
      <c r="H80" s="7">
        <f>H81+H84+H86+H91+H95+H96</f>
        <v>230.6</v>
      </c>
      <c r="I80" s="7">
        <f>I81+I84+I86+I90+I91+I93+I95+I96</f>
        <v>332.31878</v>
      </c>
      <c r="J80" s="8"/>
    </row>
    <row r="81" spans="1:10" ht="21.75" customHeight="1">
      <c r="A81" s="50" t="s">
        <v>87</v>
      </c>
      <c r="B81" s="51"/>
      <c r="C81" s="52"/>
      <c r="D81" s="35" t="s">
        <v>88</v>
      </c>
      <c r="E81" s="48"/>
      <c r="F81" s="48"/>
      <c r="G81" s="49"/>
      <c r="H81" s="14">
        <f>H82+H83</f>
        <v>15</v>
      </c>
      <c r="I81" s="15">
        <f>I82+I83</f>
        <v>57.02</v>
      </c>
      <c r="J81" s="8"/>
    </row>
    <row r="82" spans="1:10" ht="69.75" customHeight="1">
      <c r="A82" s="32" t="s">
        <v>89</v>
      </c>
      <c r="B82" s="46"/>
      <c r="C82" s="47"/>
      <c r="D82" s="35" t="s">
        <v>90</v>
      </c>
      <c r="E82" s="48"/>
      <c r="F82" s="48"/>
      <c r="G82" s="49"/>
      <c r="H82" s="12">
        <v>12</v>
      </c>
      <c r="I82" s="12">
        <v>54.77</v>
      </c>
      <c r="J82" s="13"/>
    </row>
    <row r="83" spans="1:10" ht="35.25" customHeight="1">
      <c r="A83" s="32" t="s">
        <v>91</v>
      </c>
      <c r="B83" s="46"/>
      <c r="C83" s="47"/>
      <c r="D83" s="53" t="s">
        <v>92</v>
      </c>
      <c r="E83" s="54"/>
      <c r="F83" s="54"/>
      <c r="G83" s="55"/>
      <c r="H83" s="12">
        <v>3</v>
      </c>
      <c r="I83" s="16">
        <v>2.25</v>
      </c>
      <c r="J83" s="13"/>
    </row>
    <row r="84" spans="1:10" ht="22.5" customHeight="1">
      <c r="A84" s="50" t="s">
        <v>211</v>
      </c>
      <c r="B84" s="51"/>
      <c r="C84" s="52"/>
      <c r="D84" s="53" t="s">
        <v>212</v>
      </c>
      <c r="E84" s="54"/>
      <c r="F84" s="54"/>
      <c r="G84" s="55"/>
      <c r="H84" s="12">
        <f>H85</f>
        <v>70</v>
      </c>
      <c r="I84" s="12">
        <f>I85</f>
        <v>0</v>
      </c>
      <c r="J84" s="13"/>
    </row>
    <row r="85" spans="1:10" ht="24" customHeight="1">
      <c r="A85" s="50" t="s">
        <v>213</v>
      </c>
      <c r="B85" s="51"/>
      <c r="C85" s="52"/>
      <c r="D85" s="53" t="s">
        <v>214</v>
      </c>
      <c r="E85" s="54"/>
      <c r="F85" s="54"/>
      <c r="G85" s="55"/>
      <c r="H85" s="12">
        <v>70</v>
      </c>
      <c r="I85" s="16">
        <v>0</v>
      </c>
      <c r="J85" s="13"/>
    </row>
    <row r="86" spans="1:10" ht="60.75" customHeight="1">
      <c r="A86" s="50" t="s">
        <v>93</v>
      </c>
      <c r="B86" s="51"/>
      <c r="C86" s="52"/>
      <c r="D86" s="53" t="s">
        <v>94</v>
      </c>
      <c r="E86" s="54"/>
      <c r="F86" s="54"/>
      <c r="G86" s="55"/>
      <c r="H86" s="14">
        <f>H87+H88+H89</f>
        <v>62</v>
      </c>
      <c r="I86" s="14">
        <f>I87+I88+I89</f>
        <v>171</v>
      </c>
      <c r="J86" s="17"/>
    </row>
    <row r="87" spans="1:10" ht="26.25" customHeight="1">
      <c r="A87" s="50" t="s">
        <v>95</v>
      </c>
      <c r="B87" s="51"/>
      <c r="C87" s="52"/>
      <c r="D87" s="53" t="s">
        <v>96</v>
      </c>
      <c r="E87" s="54"/>
      <c r="F87" s="54"/>
      <c r="G87" s="55"/>
      <c r="H87" s="14">
        <v>0</v>
      </c>
      <c r="I87" s="14">
        <v>0</v>
      </c>
      <c r="J87" s="17"/>
    </row>
    <row r="88" spans="1:10" ht="25.5" customHeight="1">
      <c r="A88" s="50" t="s">
        <v>97</v>
      </c>
      <c r="B88" s="51"/>
      <c r="C88" s="52"/>
      <c r="D88" s="53" t="s">
        <v>98</v>
      </c>
      <c r="E88" s="54"/>
      <c r="F88" s="54"/>
      <c r="G88" s="55"/>
      <c r="H88" s="14">
        <v>0</v>
      </c>
      <c r="I88" s="14">
        <v>0</v>
      </c>
      <c r="J88" s="17"/>
    </row>
    <row r="89" spans="1:10" ht="18.75" customHeight="1">
      <c r="A89" s="44" t="s">
        <v>99</v>
      </c>
      <c r="B89" s="44"/>
      <c r="C89" s="44"/>
      <c r="D89" s="45" t="s">
        <v>100</v>
      </c>
      <c r="E89" s="45"/>
      <c r="F89" s="45"/>
      <c r="G89" s="45"/>
      <c r="H89" s="10">
        <v>62</v>
      </c>
      <c r="I89" s="10">
        <v>171</v>
      </c>
      <c r="J89" s="11"/>
    </row>
    <row r="90" spans="1:10" ht="36.75" customHeight="1">
      <c r="A90" s="50" t="s">
        <v>198</v>
      </c>
      <c r="B90" s="51"/>
      <c r="C90" s="52"/>
      <c r="D90" s="35" t="s">
        <v>199</v>
      </c>
      <c r="E90" s="33"/>
      <c r="F90" s="33"/>
      <c r="G90" s="34"/>
      <c r="H90" s="10">
        <v>0</v>
      </c>
      <c r="I90" s="10">
        <v>0</v>
      </c>
      <c r="J90" s="11"/>
    </row>
    <row r="91" spans="1:10" ht="36.75" customHeight="1">
      <c r="A91" s="32" t="s">
        <v>178</v>
      </c>
      <c r="B91" s="33"/>
      <c r="C91" s="34"/>
      <c r="D91" s="35" t="s">
        <v>179</v>
      </c>
      <c r="E91" s="33"/>
      <c r="F91" s="33"/>
      <c r="G91" s="34"/>
      <c r="H91" s="10">
        <f>H92</f>
        <v>18</v>
      </c>
      <c r="I91" s="10">
        <f>I92</f>
        <v>5</v>
      </c>
      <c r="J91" s="11"/>
    </row>
    <row r="92" spans="1:10" ht="48" customHeight="1">
      <c r="A92" s="32" t="s">
        <v>180</v>
      </c>
      <c r="B92" s="33"/>
      <c r="C92" s="34"/>
      <c r="D92" s="35" t="s">
        <v>181</v>
      </c>
      <c r="E92" s="33"/>
      <c r="F92" s="33"/>
      <c r="G92" s="34"/>
      <c r="H92" s="10">
        <v>18</v>
      </c>
      <c r="I92" s="10">
        <v>5</v>
      </c>
      <c r="J92" s="11"/>
    </row>
    <row r="93" spans="1:10" ht="15.75" customHeight="1">
      <c r="A93" s="32" t="s">
        <v>182</v>
      </c>
      <c r="B93" s="33"/>
      <c r="C93" s="34"/>
      <c r="D93" s="35" t="s">
        <v>183</v>
      </c>
      <c r="E93" s="33"/>
      <c r="F93" s="33"/>
      <c r="G93" s="34"/>
      <c r="H93" s="10">
        <f>H94</f>
        <v>0</v>
      </c>
      <c r="I93" s="10">
        <v>0</v>
      </c>
      <c r="J93" s="11"/>
    </row>
    <row r="94" spans="1:10" ht="29.25" customHeight="1">
      <c r="A94" s="32" t="s">
        <v>184</v>
      </c>
      <c r="B94" s="33"/>
      <c r="C94" s="34"/>
      <c r="D94" s="35" t="s">
        <v>185</v>
      </c>
      <c r="E94" s="33"/>
      <c r="F94" s="33"/>
      <c r="G94" s="34"/>
      <c r="H94" s="10">
        <v>0</v>
      </c>
      <c r="I94" s="10">
        <v>0</v>
      </c>
      <c r="J94" s="11"/>
    </row>
    <row r="95" spans="1:10" ht="38.25" customHeight="1">
      <c r="A95" s="50" t="s">
        <v>135</v>
      </c>
      <c r="B95" s="51"/>
      <c r="C95" s="52"/>
      <c r="D95" s="53" t="s">
        <v>136</v>
      </c>
      <c r="E95" s="54"/>
      <c r="F95" s="54"/>
      <c r="G95" s="55"/>
      <c r="H95" s="10">
        <v>0</v>
      </c>
      <c r="I95" s="10">
        <v>0</v>
      </c>
      <c r="J95" s="11"/>
    </row>
    <row r="96" spans="1:10" ht="24.75" customHeight="1">
      <c r="A96" s="44" t="s">
        <v>101</v>
      </c>
      <c r="B96" s="44"/>
      <c r="C96" s="44"/>
      <c r="D96" s="45" t="s">
        <v>102</v>
      </c>
      <c r="E96" s="45"/>
      <c r="F96" s="45"/>
      <c r="G96" s="45"/>
      <c r="H96" s="10">
        <f>H97</f>
        <v>65.6</v>
      </c>
      <c r="I96" s="10">
        <f>I97</f>
        <v>99.29878</v>
      </c>
      <c r="J96" s="11"/>
    </row>
    <row r="97" spans="1:10" ht="27.75" customHeight="1">
      <c r="A97" s="44" t="s">
        <v>103</v>
      </c>
      <c r="B97" s="44"/>
      <c r="C97" s="44"/>
      <c r="D97" s="45" t="s">
        <v>104</v>
      </c>
      <c r="E97" s="45"/>
      <c r="F97" s="45"/>
      <c r="G97" s="45"/>
      <c r="H97" s="10">
        <v>65.6</v>
      </c>
      <c r="I97" s="10">
        <v>99.29878</v>
      </c>
      <c r="J97" s="11"/>
    </row>
    <row r="98" spans="1:10" ht="12.75">
      <c r="A98" s="38" t="s">
        <v>105</v>
      </c>
      <c r="B98" s="66"/>
      <c r="C98" s="67"/>
      <c r="D98" s="41" t="s">
        <v>106</v>
      </c>
      <c r="E98" s="68"/>
      <c r="F98" s="68"/>
      <c r="G98" s="69"/>
      <c r="H98" s="7">
        <f>+H99</f>
        <v>0</v>
      </c>
      <c r="I98" s="7">
        <f>+I99</f>
        <v>0</v>
      </c>
      <c r="J98" s="8"/>
    </row>
    <row r="99" spans="1:10" ht="12.75">
      <c r="A99" s="32" t="s">
        <v>107</v>
      </c>
      <c r="B99" s="33"/>
      <c r="C99" s="34"/>
      <c r="D99" s="35" t="s">
        <v>108</v>
      </c>
      <c r="E99" s="33"/>
      <c r="F99" s="33"/>
      <c r="G99" s="34"/>
      <c r="H99" s="10">
        <f>H100</f>
        <v>0</v>
      </c>
      <c r="I99" s="10">
        <f>I100</f>
        <v>0</v>
      </c>
      <c r="J99" s="11"/>
    </row>
    <row r="100" spans="1:10" ht="22.5" customHeight="1">
      <c r="A100" s="32" t="s">
        <v>109</v>
      </c>
      <c r="B100" s="33"/>
      <c r="C100" s="34"/>
      <c r="D100" s="35" t="s">
        <v>110</v>
      </c>
      <c r="E100" s="33"/>
      <c r="F100" s="33"/>
      <c r="G100" s="34"/>
      <c r="H100" s="10">
        <v>0</v>
      </c>
      <c r="I100" s="10">
        <v>0</v>
      </c>
      <c r="J100" s="11"/>
    </row>
    <row r="101" spans="1:10" ht="12.75">
      <c r="A101" s="42" t="s">
        <v>111</v>
      </c>
      <c r="B101" s="42"/>
      <c r="C101" s="42"/>
      <c r="D101" s="56" t="s">
        <v>112</v>
      </c>
      <c r="E101" s="56"/>
      <c r="F101" s="56"/>
      <c r="G101" s="56"/>
      <c r="H101" s="7">
        <f>H103+H106+H112+H118+H120+H122+H124+H128</f>
        <v>244541.76799999998</v>
      </c>
      <c r="I101" s="7">
        <f>I103+I106+I112+I118+I120+I122+I124+I128</f>
        <v>228673.93829999998</v>
      </c>
      <c r="J101" s="8"/>
    </row>
    <row r="102" spans="1:10" ht="27.75" customHeight="1">
      <c r="A102" s="44" t="s">
        <v>113</v>
      </c>
      <c r="B102" s="44"/>
      <c r="C102" s="44"/>
      <c r="D102" s="45" t="s">
        <v>114</v>
      </c>
      <c r="E102" s="45"/>
      <c r="F102" s="45"/>
      <c r="G102" s="45"/>
      <c r="H102" s="10">
        <f>H103+H106+H112+H118+H120+H128+H124</f>
        <v>244534.76799999998</v>
      </c>
      <c r="I102" s="10">
        <f>I103+I106+I112+I118+I120+I128+I124</f>
        <v>228666.93829999998</v>
      </c>
      <c r="J102" s="11"/>
    </row>
    <row r="103" spans="1:10" ht="23.25" customHeight="1">
      <c r="A103" s="42" t="s">
        <v>186</v>
      </c>
      <c r="B103" s="42"/>
      <c r="C103" s="42"/>
      <c r="D103" s="43" t="s">
        <v>115</v>
      </c>
      <c r="E103" s="43"/>
      <c r="F103" s="43"/>
      <c r="G103" s="43"/>
      <c r="H103" s="7">
        <f>H104+H105</f>
        <v>47185.5</v>
      </c>
      <c r="I103" s="9">
        <f>I104+I105</f>
        <v>47185.5</v>
      </c>
      <c r="J103" s="8"/>
    </row>
    <row r="104" spans="1:10" ht="24" customHeight="1">
      <c r="A104" s="44" t="s">
        <v>187</v>
      </c>
      <c r="B104" s="44"/>
      <c r="C104" s="44"/>
      <c r="D104" s="45" t="s">
        <v>116</v>
      </c>
      <c r="E104" s="45"/>
      <c r="F104" s="45"/>
      <c r="G104" s="45"/>
      <c r="H104" s="10">
        <v>44346</v>
      </c>
      <c r="I104" s="10">
        <v>44346</v>
      </c>
      <c r="J104" s="11"/>
    </row>
    <row r="105" spans="1:10" ht="28.5" customHeight="1">
      <c r="A105" s="44" t="s">
        <v>188</v>
      </c>
      <c r="B105" s="44"/>
      <c r="C105" s="44"/>
      <c r="D105" s="45" t="s">
        <v>117</v>
      </c>
      <c r="E105" s="45"/>
      <c r="F105" s="45"/>
      <c r="G105" s="45"/>
      <c r="H105" s="10">
        <v>2839.5</v>
      </c>
      <c r="I105" s="10">
        <v>2839.5</v>
      </c>
      <c r="J105" s="11"/>
    </row>
    <row r="106" spans="1:10" ht="25.5" customHeight="1">
      <c r="A106" s="42" t="s">
        <v>189</v>
      </c>
      <c r="B106" s="42"/>
      <c r="C106" s="42"/>
      <c r="D106" s="43" t="s">
        <v>118</v>
      </c>
      <c r="E106" s="43"/>
      <c r="F106" s="43"/>
      <c r="G106" s="43"/>
      <c r="H106" s="7">
        <f>H107+H108+H109+H110+H111</f>
        <v>49955.868</v>
      </c>
      <c r="I106" s="7">
        <f>I107+I108+I109+I110+I111</f>
        <v>34207.72029</v>
      </c>
      <c r="J106" s="8"/>
    </row>
    <row r="107" spans="1:10" ht="48.75" customHeight="1">
      <c r="A107" s="32" t="s">
        <v>229</v>
      </c>
      <c r="B107" s="33"/>
      <c r="C107" s="34"/>
      <c r="D107" s="35" t="s">
        <v>230</v>
      </c>
      <c r="E107" s="36"/>
      <c r="F107" s="36"/>
      <c r="G107" s="37"/>
      <c r="H107" s="28">
        <v>18573.6</v>
      </c>
      <c r="I107" s="28">
        <v>3738.1658</v>
      </c>
      <c r="J107" s="8"/>
    </row>
    <row r="108" spans="1:10" ht="37.5" customHeight="1">
      <c r="A108" s="32" t="s">
        <v>217</v>
      </c>
      <c r="B108" s="36"/>
      <c r="C108" s="37"/>
      <c r="D108" s="35" t="s">
        <v>218</v>
      </c>
      <c r="E108" s="36"/>
      <c r="F108" s="36"/>
      <c r="G108" s="37"/>
      <c r="H108" s="28">
        <v>1130.9</v>
      </c>
      <c r="I108" s="28">
        <v>1130.9</v>
      </c>
      <c r="J108" s="8"/>
    </row>
    <row r="109" spans="1:10" ht="29.25" customHeight="1">
      <c r="A109" s="32" t="s">
        <v>219</v>
      </c>
      <c r="B109" s="36"/>
      <c r="C109" s="37"/>
      <c r="D109" s="35" t="s">
        <v>220</v>
      </c>
      <c r="E109" s="36"/>
      <c r="F109" s="36"/>
      <c r="G109" s="37"/>
      <c r="H109" s="28">
        <v>799.41</v>
      </c>
      <c r="I109" s="28">
        <v>799.41</v>
      </c>
      <c r="J109" s="8"/>
    </row>
    <row r="110" spans="1:10" ht="18.75" customHeight="1">
      <c r="A110" s="32" t="s">
        <v>232</v>
      </c>
      <c r="B110" s="33"/>
      <c r="C110" s="34"/>
      <c r="D110" s="35" t="s">
        <v>233</v>
      </c>
      <c r="E110" s="33"/>
      <c r="F110" s="33"/>
      <c r="G110" s="34"/>
      <c r="H110" s="28">
        <v>271.6</v>
      </c>
      <c r="I110" s="28">
        <v>271.6</v>
      </c>
      <c r="J110" s="8"/>
    </row>
    <row r="111" spans="1:10" ht="17.25" customHeight="1">
      <c r="A111" s="44" t="s">
        <v>190</v>
      </c>
      <c r="B111" s="44"/>
      <c r="C111" s="44"/>
      <c r="D111" s="45" t="s">
        <v>119</v>
      </c>
      <c r="E111" s="45"/>
      <c r="F111" s="45"/>
      <c r="G111" s="45"/>
      <c r="H111" s="10">
        <v>29180.358</v>
      </c>
      <c r="I111" s="10">
        <v>28267.64449</v>
      </c>
      <c r="J111" s="11"/>
    </row>
    <row r="112" spans="1:10" ht="12.75">
      <c r="A112" s="42" t="s">
        <v>191</v>
      </c>
      <c r="B112" s="42"/>
      <c r="C112" s="42"/>
      <c r="D112" s="42" t="s">
        <v>120</v>
      </c>
      <c r="E112" s="42"/>
      <c r="F112" s="42"/>
      <c r="G112" s="42"/>
      <c r="H112" s="18">
        <f>H113+H114+H115+H116+H117</f>
        <v>140961.6</v>
      </c>
      <c r="I112" s="18">
        <f>I113+I114+I115+I116+I117</f>
        <v>140863.78157</v>
      </c>
      <c r="J112" s="19"/>
    </row>
    <row r="113" spans="1:10" ht="47.25" customHeight="1">
      <c r="A113" s="32" t="s">
        <v>193</v>
      </c>
      <c r="B113" s="33"/>
      <c r="C113" s="34"/>
      <c r="D113" s="35" t="s">
        <v>177</v>
      </c>
      <c r="E113" s="33"/>
      <c r="F113" s="33"/>
      <c r="G113" s="34"/>
      <c r="H113" s="15">
        <v>3401.6</v>
      </c>
      <c r="I113" s="15">
        <v>3401.6</v>
      </c>
      <c r="J113" s="17"/>
    </row>
    <row r="114" spans="1:10" ht="40.5" customHeight="1">
      <c r="A114" s="50" t="s">
        <v>194</v>
      </c>
      <c r="B114" s="51"/>
      <c r="C114" s="52"/>
      <c r="D114" s="53" t="s">
        <v>141</v>
      </c>
      <c r="E114" s="54"/>
      <c r="F114" s="54"/>
      <c r="G114" s="55"/>
      <c r="H114" s="14">
        <v>1714.7</v>
      </c>
      <c r="I114" s="14">
        <v>1714.6752</v>
      </c>
      <c r="J114" s="17"/>
    </row>
    <row r="115" spans="1:10" ht="38.25" customHeight="1">
      <c r="A115" s="50" t="s">
        <v>215</v>
      </c>
      <c r="B115" s="81"/>
      <c r="C115" s="82"/>
      <c r="D115" s="53" t="s">
        <v>216</v>
      </c>
      <c r="E115" s="83"/>
      <c r="F115" s="83"/>
      <c r="G115" s="84"/>
      <c r="H115" s="14">
        <v>41.4</v>
      </c>
      <c r="I115" s="14">
        <v>41.4</v>
      </c>
      <c r="J115" s="17"/>
    </row>
    <row r="116" spans="1:10" ht="24" customHeight="1">
      <c r="A116" s="44" t="s">
        <v>192</v>
      </c>
      <c r="B116" s="44"/>
      <c r="C116" s="44"/>
      <c r="D116" s="45" t="s">
        <v>121</v>
      </c>
      <c r="E116" s="45"/>
      <c r="F116" s="45"/>
      <c r="G116" s="45"/>
      <c r="H116" s="14">
        <v>656</v>
      </c>
      <c r="I116" s="14">
        <v>656</v>
      </c>
      <c r="J116" s="17"/>
    </row>
    <row r="117" spans="1:10" ht="18" customHeight="1">
      <c r="A117" s="44" t="s">
        <v>195</v>
      </c>
      <c r="B117" s="44"/>
      <c r="C117" s="44"/>
      <c r="D117" s="45" t="s">
        <v>122</v>
      </c>
      <c r="E117" s="45"/>
      <c r="F117" s="45"/>
      <c r="G117" s="45"/>
      <c r="H117" s="14">
        <v>135147.9</v>
      </c>
      <c r="I117" s="14">
        <v>135050.10637</v>
      </c>
      <c r="J117" s="17"/>
    </row>
    <row r="118" spans="1:10" ht="12.75">
      <c r="A118" s="42" t="s">
        <v>196</v>
      </c>
      <c r="B118" s="42"/>
      <c r="C118" s="42"/>
      <c r="D118" s="43" t="s">
        <v>123</v>
      </c>
      <c r="E118" s="43"/>
      <c r="F118" s="43"/>
      <c r="G118" s="43"/>
      <c r="H118" s="25">
        <f>H119</f>
        <v>6166.8</v>
      </c>
      <c r="I118" s="30">
        <f>I119</f>
        <v>6166.8</v>
      </c>
      <c r="J118" s="19"/>
    </row>
    <row r="119" spans="1:10" ht="40.5" customHeight="1">
      <c r="A119" s="44" t="s">
        <v>197</v>
      </c>
      <c r="B119" s="44"/>
      <c r="C119" s="44"/>
      <c r="D119" s="45" t="s">
        <v>124</v>
      </c>
      <c r="E119" s="45"/>
      <c r="F119" s="45"/>
      <c r="G119" s="45"/>
      <c r="H119" s="14">
        <v>6166.8</v>
      </c>
      <c r="I119" s="29">
        <v>6166.8</v>
      </c>
      <c r="J119" s="17"/>
    </row>
    <row r="120" spans="1:10" ht="18.75" customHeight="1">
      <c r="A120" s="38" t="s">
        <v>221</v>
      </c>
      <c r="B120" s="39"/>
      <c r="C120" s="40"/>
      <c r="D120" s="41" t="s">
        <v>222</v>
      </c>
      <c r="E120" s="39"/>
      <c r="F120" s="39"/>
      <c r="G120" s="40"/>
      <c r="H120" s="18">
        <f>H121</f>
        <v>265</v>
      </c>
      <c r="I120" s="18">
        <f>I121</f>
        <v>265</v>
      </c>
      <c r="J120" s="17"/>
    </row>
    <row r="121" spans="1:10" ht="38.25" customHeight="1">
      <c r="A121" s="32" t="s">
        <v>223</v>
      </c>
      <c r="B121" s="33"/>
      <c r="C121" s="34"/>
      <c r="D121" s="35" t="s">
        <v>224</v>
      </c>
      <c r="E121" s="33"/>
      <c r="F121" s="33"/>
      <c r="G121" s="34"/>
      <c r="H121" s="14">
        <v>265</v>
      </c>
      <c r="I121" s="14">
        <v>265</v>
      </c>
      <c r="J121" s="17"/>
    </row>
    <row r="122" spans="1:10" ht="17.25" customHeight="1">
      <c r="A122" s="38" t="s">
        <v>225</v>
      </c>
      <c r="B122" s="39"/>
      <c r="C122" s="40"/>
      <c r="D122" s="41" t="s">
        <v>226</v>
      </c>
      <c r="E122" s="39"/>
      <c r="F122" s="39"/>
      <c r="G122" s="40"/>
      <c r="H122" s="18">
        <f>H123</f>
        <v>7</v>
      </c>
      <c r="I122" s="18">
        <f>I123</f>
        <v>7</v>
      </c>
      <c r="J122" s="17"/>
    </row>
    <row r="123" spans="1:10" ht="16.5" customHeight="1">
      <c r="A123" s="32" t="s">
        <v>227</v>
      </c>
      <c r="B123" s="33"/>
      <c r="C123" s="34"/>
      <c r="D123" s="35" t="s">
        <v>228</v>
      </c>
      <c r="E123" s="33"/>
      <c r="F123" s="33"/>
      <c r="G123" s="34"/>
      <c r="H123" s="14">
        <v>7</v>
      </c>
      <c r="I123" s="14">
        <v>7</v>
      </c>
      <c r="J123" s="17"/>
    </row>
    <row r="124" spans="1:10" s="24" customFormat="1" ht="46.5" customHeight="1">
      <c r="A124" s="70" t="s">
        <v>142</v>
      </c>
      <c r="B124" s="71"/>
      <c r="C124" s="72"/>
      <c r="D124" s="73" t="s">
        <v>143</v>
      </c>
      <c r="E124" s="74"/>
      <c r="F124" s="74"/>
      <c r="G124" s="75"/>
      <c r="H124" s="18">
        <f aca="true" t="shared" si="0" ref="H124:I126">H125</f>
        <v>0</v>
      </c>
      <c r="I124" s="18">
        <f t="shared" si="0"/>
        <v>0</v>
      </c>
      <c r="J124" s="19"/>
    </row>
    <row r="125" spans="1:10" ht="21.75" customHeight="1">
      <c r="A125" s="50" t="s">
        <v>144</v>
      </c>
      <c r="B125" s="51"/>
      <c r="C125" s="52"/>
      <c r="D125" s="53" t="s">
        <v>145</v>
      </c>
      <c r="E125" s="54"/>
      <c r="F125" s="54"/>
      <c r="G125" s="55"/>
      <c r="H125" s="14">
        <f t="shared" si="0"/>
        <v>0</v>
      </c>
      <c r="I125" s="14">
        <f t="shared" si="0"/>
        <v>0</v>
      </c>
      <c r="J125" s="17"/>
    </row>
    <row r="126" spans="1:10" ht="25.5" customHeight="1">
      <c r="A126" s="50" t="s">
        <v>146</v>
      </c>
      <c r="B126" s="51"/>
      <c r="C126" s="52"/>
      <c r="D126" s="53" t="s">
        <v>147</v>
      </c>
      <c r="E126" s="54"/>
      <c r="F126" s="54"/>
      <c r="G126" s="55"/>
      <c r="H126" s="14">
        <f t="shared" si="0"/>
        <v>0</v>
      </c>
      <c r="I126" s="14">
        <f t="shared" si="0"/>
        <v>0</v>
      </c>
      <c r="J126" s="17"/>
    </row>
    <row r="127" spans="1:10" ht="28.5" customHeight="1">
      <c r="A127" s="50" t="s">
        <v>148</v>
      </c>
      <c r="B127" s="51"/>
      <c r="C127" s="52"/>
      <c r="D127" s="53" t="s">
        <v>149</v>
      </c>
      <c r="E127" s="54"/>
      <c r="F127" s="54"/>
      <c r="G127" s="55"/>
      <c r="H127" s="14">
        <v>0</v>
      </c>
      <c r="I127" s="14">
        <v>0</v>
      </c>
      <c r="J127" s="17"/>
    </row>
    <row r="128" spans="1:10" ht="29.25" customHeight="1">
      <c r="A128" s="91" t="s">
        <v>150</v>
      </c>
      <c r="B128" s="91"/>
      <c r="C128" s="91"/>
      <c r="D128" s="73" t="s">
        <v>125</v>
      </c>
      <c r="E128" s="74"/>
      <c r="F128" s="74"/>
      <c r="G128" s="75"/>
      <c r="H128" s="18">
        <f>H129</f>
        <v>0</v>
      </c>
      <c r="I128" s="18">
        <f>I129</f>
        <v>-21.86356</v>
      </c>
      <c r="J128" s="17"/>
    </row>
    <row r="129" spans="1:10" ht="26.25" customHeight="1">
      <c r="A129" s="92" t="s">
        <v>126</v>
      </c>
      <c r="B129" s="92"/>
      <c r="C129" s="92"/>
      <c r="D129" s="53" t="s">
        <v>127</v>
      </c>
      <c r="E129" s="54"/>
      <c r="F129" s="54"/>
      <c r="G129" s="55"/>
      <c r="H129" s="14">
        <v>0</v>
      </c>
      <c r="I129" s="14">
        <v>-21.86356</v>
      </c>
      <c r="J129" s="17"/>
    </row>
    <row r="130" spans="1:10" ht="18.75" customHeight="1" thickBot="1">
      <c r="A130" s="85"/>
      <c r="B130" s="86"/>
      <c r="C130" s="87"/>
      <c r="D130" s="88" t="s">
        <v>128</v>
      </c>
      <c r="E130" s="89"/>
      <c r="F130" s="89"/>
      <c r="G130" s="90"/>
      <c r="H130" s="20">
        <f>H13+H101</f>
        <v>342279.268</v>
      </c>
      <c r="I130" s="21">
        <f>I13+I101</f>
        <v>330120.43904</v>
      </c>
      <c r="J130" s="22"/>
    </row>
    <row r="131" spans="8:9" ht="12.75">
      <c r="H131" s="1"/>
      <c r="I131" s="1"/>
    </row>
    <row r="132" spans="8:9" ht="12.75">
      <c r="H132" s="1"/>
      <c r="I132" s="1"/>
    </row>
    <row r="133" spans="8:9" ht="12.75">
      <c r="H133" s="1"/>
      <c r="I133" s="1"/>
    </row>
  </sheetData>
  <sheetProtection/>
  <mergeCells count="243">
    <mergeCell ref="A84:C84"/>
    <mergeCell ref="D84:G84"/>
    <mergeCell ref="A77:C77"/>
    <mergeCell ref="D77:G77"/>
    <mergeCell ref="A78:C78"/>
    <mergeCell ref="D78:G78"/>
    <mergeCell ref="A79:C79"/>
    <mergeCell ref="D79:G79"/>
    <mergeCell ref="A81:C81"/>
    <mergeCell ref="D81:G81"/>
    <mergeCell ref="A85:C85"/>
    <mergeCell ref="D85:G85"/>
    <mergeCell ref="A111:C111"/>
    <mergeCell ref="D111:G111"/>
    <mergeCell ref="A106:C106"/>
    <mergeCell ref="D106:G106"/>
    <mergeCell ref="A103:C103"/>
    <mergeCell ref="D103:G103"/>
    <mergeCell ref="A101:C101"/>
    <mergeCell ref="D101:G101"/>
    <mergeCell ref="A127:C127"/>
    <mergeCell ref="D127:G127"/>
    <mergeCell ref="A114:C114"/>
    <mergeCell ref="D114:G114"/>
    <mergeCell ref="A117:C117"/>
    <mergeCell ref="D117:G117"/>
    <mergeCell ref="A126:C126"/>
    <mergeCell ref="D126:G126"/>
    <mergeCell ref="A116:C116"/>
    <mergeCell ref="D116:G116"/>
    <mergeCell ref="A49:C49"/>
    <mergeCell ref="D49:G49"/>
    <mergeCell ref="A73:C73"/>
    <mergeCell ref="D73:G73"/>
    <mergeCell ref="A65:C65"/>
    <mergeCell ref="D65:G65"/>
    <mergeCell ref="A71:C71"/>
    <mergeCell ref="D71:G71"/>
    <mergeCell ref="A69:C69"/>
    <mergeCell ref="D69:G69"/>
    <mergeCell ref="A130:C130"/>
    <mergeCell ref="D130:G130"/>
    <mergeCell ref="A128:C128"/>
    <mergeCell ref="D128:G128"/>
    <mergeCell ref="A129:C129"/>
    <mergeCell ref="D129:G129"/>
    <mergeCell ref="A125:C125"/>
    <mergeCell ref="D125:G125"/>
    <mergeCell ref="A119:C119"/>
    <mergeCell ref="D119:G119"/>
    <mergeCell ref="A122:C122"/>
    <mergeCell ref="D122:G122"/>
    <mergeCell ref="A121:C121"/>
    <mergeCell ref="D121:G121"/>
    <mergeCell ref="A124:C124"/>
    <mergeCell ref="D124:G124"/>
    <mergeCell ref="A105:C105"/>
    <mergeCell ref="D105:G105"/>
    <mergeCell ref="A113:C113"/>
    <mergeCell ref="D113:G113"/>
    <mergeCell ref="A110:C110"/>
    <mergeCell ref="D110:G110"/>
    <mergeCell ref="A112:C112"/>
    <mergeCell ref="D112:G112"/>
    <mergeCell ref="A115:C115"/>
    <mergeCell ref="D115:G115"/>
    <mergeCell ref="A89:C89"/>
    <mergeCell ref="D89:G89"/>
    <mergeCell ref="A97:C97"/>
    <mergeCell ref="D97:G97"/>
    <mergeCell ref="A98:C98"/>
    <mergeCell ref="D98:G98"/>
    <mergeCell ref="A90:C90"/>
    <mergeCell ref="D90:G90"/>
    <mergeCell ref="A91:C91"/>
    <mergeCell ref="D91:G91"/>
    <mergeCell ref="A86:C86"/>
    <mergeCell ref="D86:G86"/>
    <mergeCell ref="A87:C87"/>
    <mergeCell ref="D87:G87"/>
    <mergeCell ref="A88:C88"/>
    <mergeCell ref="D88:G88"/>
    <mergeCell ref="A82:C82"/>
    <mergeCell ref="D82:G82"/>
    <mergeCell ref="A83:C83"/>
    <mergeCell ref="D83:G83"/>
    <mergeCell ref="A62:C62"/>
    <mergeCell ref="D62:G62"/>
    <mergeCell ref="A63:C63"/>
    <mergeCell ref="D63:G63"/>
    <mergeCell ref="A72:C72"/>
    <mergeCell ref="D72:G72"/>
    <mergeCell ref="A76:C76"/>
    <mergeCell ref="D76:G76"/>
    <mergeCell ref="A75:C75"/>
    <mergeCell ref="D75:G75"/>
    <mergeCell ref="A61:C61"/>
    <mergeCell ref="D61:G61"/>
    <mergeCell ref="A58:C58"/>
    <mergeCell ref="D58:G58"/>
    <mergeCell ref="A59:C59"/>
    <mergeCell ref="D59:G59"/>
    <mergeCell ref="A55:C55"/>
    <mergeCell ref="D55:G55"/>
    <mergeCell ref="A56:C56"/>
    <mergeCell ref="D56:G56"/>
    <mergeCell ref="A57:C57"/>
    <mergeCell ref="D57:G57"/>
    <mergeCell ref="A74:C74"/>
    <mergeCell ref="D74:G74"/>
    <mergeCell ref="A64:C64"/>
    <mergeCell ref="D64:G64"/>
    <mergeCell ref="A70:C70"/>
    <mergeCell ref="D70:G70"/>
    <mergeCell ref="A60:C60"/>
    <mergeCell ref="D60:G60"/>
    <mergeCell ref="A52:C52"/>
    <mergeCell ref="D52:G52"/>
    <mergeCell ref="A53:C53"/>
    <mergeCell ref="D53:G53"/>
    <mergeCell ref="A54:C54"/>
    <mergeCell ref="D54:G54"/>
    <mergeCell ref="A46:C46"/>
    <mergeCell ref="D46:G46"/>
    <mergeCell ref="A47:C47"/>
    <mergeCell ref="D47:G47"/>
    <mergeCell ref="A48:C48"/>
    <mergeCell ref="D48:G48"/>
    <mergeCell ref="A51:C51"/>
    <mergeCell ref="D51:G51"/>
    <mergeCell ref="A43:C43"/>
    <mergeCell ref="D43:G43"/>
    <mergeCell ref="A44:C44"/>
    <mergeCell ref="D44:G44"/>
    <mergeCell ref="A38:C38"/>
    <mergeCell ref="D38:G38"/>
    <mergeCell ref="A45:C45"/>
    <mergeCell ref="D45:G45"/>
    <mergeCell ref="A40:C40"/>
    <mergeCell ref="D40:G40"/>
    <mergeCell ref="A41:C41"/>
    <mergeCell ref="D41:G41"/>
    <mergeCell ref="A42:C42"/>
    <mergeCell ref="D42:G42"/>
    <mergeCell ref="A34:C34"/>
    <mergeCell ref="D34:G34"/>
    <mergeCell ref="A37:C37"/>
    <mergeCell ref="D37:G37"/>
    <mergeCell ref="A22:C22"/>
    <mergeCell ref="D22:G22"/>
    <mergeCell ref="A39:C39"/>
    <mergeCell ref="D39:G39"/>
    <mergeCell ref="A32:C32"/>
    <mergeCell ref="D32:G32"/>
    <mergeCell ref="A36:C36"/>
    <mergeCell ref="D36:G36"/>
    <mergeCell ref="A33:C33"/>
    <mergeCell ref="D33:G33"/>
    <mergeCell ref="D18:G18"/>
    <mergeCell ref="A20:C20"/>
    <mergeCell ref="D20:G20"/>
    <mergeCell ref="A35:C35"/>
    <mergeCell ref="D35:G35"/>
    <mergeCell ref="A19:C19"/>
    <mergeCell ref="D19:G19"/>
    <mergeCell ref="A26:C26"/>
    <mergeCell ref="D26:G26"/>
    <mergeCell ref="A27:C27"/>
    <mergeCell ref="D13:G13"/>
    <mergeCell ref="A14:C14"/>
    <mergeCell ref="D14:G14"/>
    <mergeCell ref="A23:C23"/>
    <mergeCell ref="D23:G23"/>
    <mergeCell ref="A16:C16"/>
    <mergeCell ref="D16:G16"/>
    <mergeCell ref="A17:C17"/>
    <mergeCell ref="D17:G17"/>
    <mergeCell ref="A18:C18"/>
    <mergeCell ref="A15:C15"/>
    <mergeCell ref="D15:G15"/>
    <mergeCell ref="A2:J2"/>
    <mergeCell ref="A8:I9"/>
    <mergeCell ref="A11:C11"/>
    <mergeCell ref="D11:G11"/>
    <mergeCell ref="F4:I4"/>
    <mergeCell ref="A12:C12"/>
    <mergeCell ref="D12:G12"/>
    <mergeCell ref="A13:C13"/>
    <mergeCell ref="A95:C95"/>
    <mergeCell ref="D95:G95"/>
    <mergeCell ref="A66:C66"/>
    <mergeCell ref="D66:G66"/>
    <mergeCell ref="A67:C67"/>
    <mergeCell ref="D67:G67"/>
    <mergeCell ref="A68:C68"/>
    <mergeCell ref="D68:G68"/>
    <mergeCell ref="A80:C80"/>
    <mergeCell ref="D80:G80"/>
    <mergeCell ref="A21:C21"/>
    <mergeCell ref="D21:G21"/>
    <mergeCell ref="A50:C50"/>
    <mergeCell ref="D50:G50"/>
    <mergeCell ref="A29:C29"/>
    <mergeCell ref="D29:G29"/>
    <mergeCell ref="A30:C30"/>
    <mergeCell ref="D30:G30"/>
    <mergeCell ref="A24:C24"/>
    <mergeCell ref="D24:G24"/>
    <mergeCell ref="A25:C25"/>
    <mergeCell ref="D25:G25"/>
    <mergeCell ref="A28:C28"/>
    <mergeCell ref="D28:G28"/>
    <mergeCell ref="D27:G27"/>
    <mergeCell ref="A31:C31"/>
    <mergeCell ref="D31:G31"/>
    <mergeCell ref="A107:C107"/>
    <mergeCell ref="D107:G107"/>
    <mergeCell ref="A92:C92"/>
    <mergeCell ref="D92:G92"/>
    <mergeCell ref="A93:C93"/>
    <mergeCell ref="D93:G93"/>
    <mergeCell ref="A94:C94"/>
    <mergeCell ref="D94:G94"/>
    <mergeCell ref="A96:C96"/>
    <mergeCell ref="D96:G96"/>
    <mergeCell ref="A99:C99"/>
    <mergeCell ref="D99:G99"/>
    <mergeCell ref="A104:C104"/>
    <mergeCell ref="D104:G104"/>
    <mergeCell ref="A100:C100"/>
    <mergeCell ref="D100:G100"/>
    <mergeCell ref="A102:C102"/>
    <mergeCell ref="D102:G102"/>
    <mergeCell ref="A123:C123"/>
    <mergeCell ref="D123:G123"/>
    <mergeCell ref="A108:C108"/>
    <mergeCell ref="D108:G108"/>
    <mergeCell ref="A109:C109"/>
    <mergeCell ref="D109:G109"/>
    <mergeCell ref="A120:C120"/>
    <mergeCell ref="D120:G120"/>
    <mergeCell ref="A118:C118"/>
    <mergeCell ref="D118:G118"/>
  </mergeCells>
  <printOptions/>
  <pageMargins left="0.75" right="0.75" top="1" bottom="1" header="0.5" footer="0.5"/>
  <pageSetup fitToHeight="7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2019-03-19T06:51:50Z</cp:lastPrinted>
  <dcterms:created xsi:type="dcterms:W3CDTF">2013-05-22T07:07:03Z</dcterms:created>
  <dcterms:modified xsi:type="dcterms:W3CDTF">2019-03-19T06:52:31Z</dcterms:modified>
  <cp:category/>
  <cp:version/>
  <cp:contentType/>
  <cp:contentStatus/>
</cp:coreProperties>
</file>